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https://fraunhofer.sharepoint.com/sites/DataSpacesSupportCentre/Freigegebene Dokumente/General/01_Work Content/WP6_Data Spaces Blueprint Delivery and Evaluation/T6.3/"/>
    </mc:Choice>
  </mc:AlternateContent>
  <xr:revisionPtr revIDLastSave="124" documentId="8_{79E08814-C9DC-404C-B2BC-736FF9740E08}" xr6:coauthVersionLast="47" xr6:coauthVersionMax="47" xr10:uidLastSave="{3E0BF461-A05D-41C6-A4D4-E05B1D70DBD6}"/>
  <bookViews>
    <workbookView xWindow="28680" yWindow="-120" windowWidth="29040" windowHeight="15720" tabRatio="650" firstSheet="2" activeTab="2" xr2:uid="{9E7BC050-AC12-4619-AA4F-1D687698DB2C}"/>
  </bookViews>
  <sheets>
    <sheet name="Dashboard" sheetId="3" r:id="rId1"/>
    <sheet name="Validation_and_verification" sheetId="4" r:id="rId2"/>
    <sheet name="Catalogue" sheetId="1" r:id="rId3"/>
    <sheet name="Participant_agent" sheetId="5" r:id="rId4"/>
    <sheet name="Vocabulary" sheetId="6" r:id="rId5"/>
    <sheet name="Observability" sheetId="8" r:id="rId6"/>
    <sheet name="Value_creation" sheetId="7" r:id="rId7"/>
    <sheet name="Data_space_registry" sheetId="11" r:id="rId8"/>
    <sheet name="Policy_information_point" sheetId="12" r:id="rId9"/>
    <sheet name="Change log" sheetId="10" state="hidden" r:id="rId10"/>
    <sheet name="LoV" sheetId="2"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 l="1"/>
  <c r="D3" i="12"/>
  <c r="D4" i="12"/>
  <c r="D2" i="12"/>
  <c r="D2" i="11"/>
  <c r="D3" i="11"/>
  <c r="D4" i="11"/>
  <c r="D5" i="11"/>
  <c r="D6" i="11"/>
  <c r="D5" i="4"/>
  <c r="D2" i="8"/>
  <c r="D3" i="8"/>
  <c r="D4" i="8"/>
  <c r="D2" i="7"/>
  <c r="D3" i="7"/>
  <c r="D4" i="7"/>
  <c r="D5" i="7"/>
  <c r="D6" i="7"/>
  <c r="D7" i="7"/>
  <c r="D8" i="7"/>
  <c r="D2" i="6"/>
  <c r="D3" i="6"/>
  <c r="D4" i="6"/>
  <c r="D5" i="6"/>
  <c r="D6" i="6"/>
  <c r="D7" i="6"/>
  <c r="D8" i="6"/>
  <c r="D9" i="6"/>
  <c r="D2" i="5"/>
  <c r="D3" i="5"/>
  <c r="D4" i="5"/>
  <c r="D5" i="5"/>
  <c r="D6" i="5"/>
  <c r="D7" i="5"/>
  <c r="D8" i="5"/>
  <c r="D9" i="5"/>
  <c r="D10" i="5"/>
  <c r="D11" i="5"/>
  <c r="D12" i="5"/>
  <c r="D13" i="5"/>
  <c r="D14" i="5"/>
  <c r="D15" i="5"/>
  <c r="D16" i="5"/>
  <c r="D17" i="5"/>
  <c r="D18" i="5"/>
  <c r="D19" i="5"/>
  <c r="D20" i="5"/>
  <c r="D21" i="5"/>
  <c r="D22" i="5"/>
  <c r="D2" i="1"/>
  <c r="D3" i="1"/>
  <c r="D4" i="1"/>
  <c r="D5" i="1"/>
  <c r="D6" i="1"/>
  <c r="D7" i="1"/>
  <c r="D8" i="1"/>
  <c r="D9" i="1"/>
  <c r="D10" i="1"/>
  <c r="D11" i="1"/>
  <c r="D12" i="1"/>
  <c r="D13" i="1"/>
  <c r="D14" i="1"/>
  <c r="D15" i="1"/>
  <c r="D16" i="1"/>
  <c r="D17" i="1"/>
  <c r="D18" i="1"/>
  <c r="D19" i="1"/>
  <c r="D20" i="1"/>
  <c r="D21" i="1"/>
  <c r="D22" i="1"/>
  <c r="D2" i="4"/>
  <c r="D3" i="4"/>
  <c r="D4" i="4"/>
  <c r="D6" i="4"/>
  <c r="D7" i="4"/>
  <c r="D8" i="4"/>
  <c r="B3" i="3"/>
  <c r="B4" i="3"/>
  <c r="B10" i="3"/>
  <c r="B5" i="3"/>
  <c r="B6" i="3"/>
  <c r="B7" i="3"/>
  <c r="B8" i="3"/>
  <c r="B9" i="3"/>
  <c r="C10" i="3"/>
  <c r="D10" i="3"/>
  <c r="F10" i="3"/>
  <c r="C9" i="3"/>
  <c r="D9" i="3"/>
  <c r="F9" i="3"/>
  <c r="C5" i="3"/>
  <c r="C4" i="3"/>
  <c r="D5" i="3"/>
  <c r="C7" i="3"/>
  <c r="D6" i="3"/>
  <c r="D3" i="3"/>
  <c r="C3" i="3"/>
  <c r="C8" i="3"/>
  <c r="D4" i="3"/>
  <c r="C6" i="3"/>
  <c r="D7" i="3"/>
  <c r="D8" i="3"/>
  <c r="E10" i="3" l="1"/>
  <c r="E9" i="3"/>
  <c r="E7" i="3"/>
  <c r="E4" i="3"/>
  <c r="E8" i="3"/>
  <c r="E3" i="3"/>
  <c r="E5" i="3"/>
  <c r="E6" i="3"/>
  <c r="F7" i="3"/>
  <c r="F6" i="3"/>
  <c r="F5" i="3"/>
  <c r="F4" i="3"/>
  <c r="F8" i="3"/>
  <c r="F3" i="3"/>
</calcChain>
</file>

<file path=xl/sharedStrings.xml><?xml version="1.0" encoding="utf-8"?>
<sst xmlns="http://schemas.openxmlformats.org/spreadsheetml/2006/main" count="412" uniqueCount="206">
  <si>
    <t>Service</t>
  </si>
  <si>
    <t>Score</t>
  </si>
  <si>
    <t>Blockers</t>
  </si>
  <si>
    <t>Not answered</t>
  </si>
  <si>
    <t>Outcome</t>
  </si>
  <si>
    <t>Filled out</t>
  </si>
  <si>
    <t>Validation_and_verification</t>
  </si>
  <si>
    <t>Catalogue</t>
  </si>
  <si>
    <t>Participant_agent</t>
  </si>
  <si>
    <t>Vocabulary</t>
  </si>
  <si>
    <t>Value_creation</t>
  </si>
  <si>
    <t>Observability</t>
  </si>
  <si>
    <t>Data_space_registry</t>
  </si>
  <si>
    <t>Policy_information_point</t>
  </si>
  <si>
    <t>Building block</t>
  </si>
  <si>
    <t>Question</t>
  </si>
  <si>
    <t>Answer</t>
  </si>
  <si>
    <t>Reviewed</t>
  </si>
  <si>
    <t>Must have or should have?</t>
  </si>
  <si>
    <t>Description</t>
  </si>
  <si>
    <t>Comments from the applicant</t>
  </si>
  <si>
    <t>Identity &amp; attestation management</t>
  </si>
  <si>
    <t>Does the service leverage the usage of W3C Verifiable Credentials Data Model for machine-verifiable attestations?</t>
  </si>
  <si>
    <t>Must have</t>
  </si>
  <si>
    <t>The usage of cryptographically secure, privacy respecting, and machine-verifiable attestations following well-known and commonly adopted standards, as it is today the W3C Verifiable Credentials Data Model ,represents an essential element to ensure data quality and consistency, allow for process automation and support interoperability.</t>
  </si>
  <si>
    <r>
      <t>Yes</t>
    </r>
    <r>
      <rPr>
        <sz val="11"/>
        <color theme="1"/>
        <rFont val="Aptos Narrow"/>
        <family val="2"/>
      </rPr>
      <t xml:space="preserve"> / No</t>
    </r>
  </si>
  <si>
    <t>Does the service support the issuance of data space membership credentials?</t>
  </si>
  <si>
    <t>Should have</t>
  </si>
  <si>
    <t>The Data Space Registry should support the issuance of data space membership credentials.</t>
  </si>
  <si>
    <t>Does the service  ensure a secure communication with Participant Wallets through the usage of decentralized authentication protocols?</t>
  </si>
  <si>
    <t xml:space="preserve">The Data Space Registry should ensure a secure communication with Wallets, through the usage of decentralized authentication protocols </t>
  </si>
  <si>
    <t>Does the service support delegation of rights by leveraging the use of verifiable credentials?</t>
  </si>
  <si>
    <t>Rights delegation should be supported by the Validation and verification service</t>
  </si>
  <si>
    <t>Trust Framework</t>
  </si>
  <si>
    <t>Does the service rely on the lists of accredited and revoked trust anchors/trust service providers?</t>
  </si>
  <si>
    <t>Validation and verification services must leverage the use of the list of accredited and revoked trust anchors.</t>
  </si>
  <si>
    <t>Does the service validate and verify compliance with the Data Space Rulebook?</t>
  </si>
  <si>
    <t>The main  function of the Validation and verification service is to assess compliance with the Data Space Rulebook /to establish if an entity can be onboarded/has to be offboarded.</t>
  </si>
  <si>
    <t>Is provenance data secure against an unauthorized access and tampering?</t>
  </si>
  <si>
    <t>Data exchange protocols and Meta standard implement strict access controls, encryption, and integrity checks to protect provenance data.</t>
  </si>
  <si>
    <r>
      <t>Yes</t>
    </r>
    <r>
      <rPr>
        <sz val="11"/>
        <color theme="1"/>
        <rFont val="Aptos Narrow"/>
        <family val="2"/>
      </rPr>
      <t>/No</t>
    </r>
  </si>
  <si>
    <t>Data, Services and Offerings Descriptions</t>
  </si>
  <si>
    <t>Does the catalogue have capability to handle basic metadata of data and service offerings?</t>
  </si>
  <si>
    <t>A catalogue must contain descriptions of data and service offerings.</t>
  </si>
  <si>
    <t>Does the catalogue have the capability to include information about the different means of accessing the data?</t>
  </si>
  <si>
    <t>The catalogue must provide clear information on data distribution. This includes details on how users can access the datasets, such as through direct downloads, APIs, or data streaming services.</t>
  </si>
  <si>
    <t>Does the catalogue handle meta data about policies, constraints, and rules, for access control, usage, and duties?</t>
  </si>
  <si>
    <t>An effective catalogue must encompass clearly articulated policies that outline the terms of use, privacy considerations, and any restrictions associated with accessing and utilizing the data resources.</t>
  </si>
  <si>
    <r>
      <t>Yes/</t>
    </r>
    <r>
      <rPr>
        <sz val="11"/>
        <color theme="1"/>
        <rFont val="Aptos Narrow"/>
        <family val="2"/>
      </rPr>
      <t>No</t>
    </r>
  </si>
  <si>
    <t>Does the catalogue handle critical complementary information about datasets and data services (e.g., licenses, publishers, conformance, rights, etc.)?</t>
  </si>
  <si>
    <t>The catalogue should include clear documentation of licenses and rights must be included for promoting compliance with legal and ethical standards. Furthermore information on any modifications made to the datasets, ensuring users are aware of updates or revisions that may impact their analyses.</t>
  </si>
  <si>
    <t>What standardised vocabularies do you use for describing metadata of datasets, data services, and other resources?</t>
  </si>
  <si>
    <t>The metadata used for describing data, services, and offerings within the catalogue should adhere to established standards such as DCAT (Data Catalog Vocabulary). By adopting standardized vocabularies, such as DCAT, for metadata description, the catalogue ensures consistency, interoperability, and compatibility with other data catalogues and repositories.</t>
  </si>
  <si>
    <t>Freetext</t>
  </si>
  <si>
    <t>Is the catalog validating incoming metadata description of datasets to ensure conformance, completeness, accuracy and consistency?</t>
  </si>
  <si>
    <t>The metadata vocabulary describing data and services offerings created using standards like DCAT must be validated to ensure schema conformance, completeness, consistency, and accuracy. The validation can be performed manually or automatically by a Data Catalog Vocabulary validator.</t>
  </si>
  <si>
    <t xml:space="preserve">Publication &amp; discovery </t>
  </si>
  <si>
    <t>Does the catalogue allow publishing of metadata, related to data and services offerings?</t>
  </si>
  <si>
    <t>The catalogue must enable providers (of data and services) to publish metadata of their offerings.</t>
  </si>
  <si>
    <t>Does the catalogue allow updating metadata, related to data and services offerings?</t>
  </si>
  <si>
    <t>The catalogue must enable providers (of data and services) to update metadata of their offerings.</t>
  </si>
  <si>
    <t>Does the catalogue allow removal of metadata, related to data and services offerings?</t>
  </si>
  <si>
    <t>The catalogue must enable providers (of data and services) to remove metadata of their offerings.</t>
  </si>
  <si>
    <t>Does the catalogue allow querying and filtering of metadata, related data and services offerings?</t>
  </si>
  <si>
    <t>The catalogue must enable potential consumers (of data and services) to find metadata of best-matching offerings.</t>
  </si>
  <si>
    <t>Is the catalogue centralized or federated?</t>
  </si>
  <si>
    <t>The catalogue can be either centralized or federated, depending on factors such as specific use cases.</t>
  </si>
  <si>
    <t>Centralized/Federated</t>
  </si>
  <si>
    <t>Access &amp; usage policies and enforcement</t>
  </si>
  <si>
    <t>Does the catalogue the definition and enforcement of access and usage policies for the registered data sets/offerings?</t>
  </si>
  <si>
    <t>Access and usage policies can be defined at the Catalogue level, for example to “filter” what is displayed to a participant based on its profile (verifiable credentials).</t>
  </si>
  <si>
    <t>Data models</t>
  </si>
  <si>
    <t>Does the catalogue allow meta data to refer to the data model of the data sets and services being offered? E.g. by providing a link to a standardised vocabulary</t>
  </si>
  <si>
    <t>Data consumers need to understand the semantics of data sets and services being offering. Semantics are provided by means of data models and vocabularies. The metadata of data sets and services should refer to the used data models.</t>
  </si>
  <si>
    <t>Data exchange</t>
  </si>
  <si>
    <t>Is the catalogue capable of listing the data exchange protocols available for a dataset?</t>
  </si>
  <si>
    <t>the catalogue should annex to every dataset the list of data exchange protocols available if more than one</t>
  </si>
  <si>
    <t>Is the catalog capable of listing the types of queries that can be made on the data?</t>
  </si>
  <si>
    <t>Eventually a dataset could be accessed only in part of the methods available (i.e only as a stream)</t>
  </si>
  <si>
    <t>Does the catalogue have mechanisms to allow alerts to be set when data sources are modified?</t>
  </si>
  <si>
    <t>The catalogue should provide access to services about the potential updates in the datasets' contents</t>
  </si>
  <si>
    <t>Provenance &amp; traceability</t>
  </si>
  <si>
    <t>If required, is the catalogue capable of providing the traceability information about the offered data product?</t>
  </si>
  <si>
    <t>Should Have</t>
  </si>
  <si>
    <t>If required by the offerer and/or by regulation/law and/or dataspace requirements, data product offered could require creation and sharing of tracing information about the use of the data product. The catalogue must be able to clearly indicate it.</t>
  </si>
  <si>
    <t>Is the catalogue capable of providing provenance information about the offered data product?</t>
  </si>
  <si>
    <t>Some of the data products may be required to provide means to verify its provenance information due to regulation/law and/or dataspace requirements. Additionally, providing such information could add more value to the data product and thereby better monetisation opportunities. The catalogue must be able to clearly describe and refer to provenance information.</t>
  </si>
  <si>
    <t>Does the data model capture and store provenance data accurately?</t>
  </si>
  <si>
    <t>The data model uses metadata standard representations to ensure all provenance data, including data source, transformation steps, and final destination, are accurately recorded and stored.</t>
  </si>
  <si>
    <t>Value-added services</t>
  </si>
  <si>
    <t>Is your catalogue prepared to include descriptions of value-added services?</t>
  </si>
  <si>
    <t>Depending on the governance framework, business model and use cases, the data space should be able to publish the set (or subsets) of those value-added services available on the data space. It previously implies the production of a proper metadata description of those services aimed to be published</t>
  </si>
  <si>
    <r>
      <t>Yes / partially / no needed /</t>
    </r>
    <r>
      <rPr>
        <sz val="11"/>
        <color theme="1"/>
        <rFont val="Aptos Narrow"/>
        <family val="2"/>
      </rPr>
      <t>No</t>
    </r>
  </si>
  <si>
    <t>Does the access management of the catalogue allow to grant access to specific subsets of value-added services just to specific subsets of data space participants (e.g. to those involved in a particular use case, …)?</t>
  </si>
  <si>
    <t xml:space="preserve">Depending on the governance, use cases, and purposes of value-added services, there should be in place a mechanism to make visible some value-added services just to a set of data space participants </t>
  </si>
  <si>
    <r>
      <t xml:space="preserve">Yes </t>
    </r>
    <r>
      <rPr>
        <sz val="11"/>
        <color theme="1"/>
        <rFont val="Aptos Narrow"/>
        <family val="2"/>
      </rPr>
      <t>/ No</t>
    </r>
  </si>
  <si>
    <t>Does the Participant Agent support the storing and exchanging of identities and other attestations?</t>
  </si>
  <si>
    <t>The Participant Agent must support the storing and exchanging of identities and other attestations, as its main function.</t>
  </si>
  <si>
    <t xml:space="preserve"> Identity &amp; attestation management</t>
  </si>
  <si>
    <t>Does the Participant Agent use well-known and commonly adopted standards to store and exchange identities and attestations in general?</t>
  </si>
  <si>
    <t>The Participant Agent must use well-known and commonly adopted standards to store and exchange identities and attestations in general, ensuring data quality and consistency, allowing for process automation, and supporting interoperability.</t>
  </si>
  <si>
    <t>Does the Participant Agent leverage the usage of decentralised digital identities?</t>
  </si>
  <si>
    <t>Decentralised digital identities ensure secure interactions in the data space</t>
  </si>
  <si>
    <t>Trust framework</t>
  </si>
  <si>
    <t>Does the Participant Agent allow for validation of attestations presented by the participants?</t>
  </si>
  <si>
    <t>The Participant Agent must support the validation of identities and other attestations presented by the data space participants, to verify compliance with the data space rules and support the onboarding in the data space.</t>
  </si>
  <si>
    <t>Does the Participant Agent support the validation of claims by Data Space - Trust Anchors?</t>
  </si>
  <si>
    <t>The Participant Agent must support the digital signing of claims by trust anchors, being those accredited bodies (e.g. CABs) or technical means.</t>
  </si>
  <si>
    <t>Does the PA support the process of verifying credentials by using standard protocols in line with the eIDAS2 requirements?</t>
  </si>
  <si>
    <t>The Participant Agent must facilitate secure and seamless exchange of credentials between participants ensuring interoperability and preserving security and privacy as required by eIDAS 2.</t>
  </si>
  <si>
    <t xml:space="preserve">Can a participant be aware of the data exchange methods available? </t>
  </si>
  <si>
    <t>Catalogue of the data space have to include the available data exchange protocols available for every data asset in the data space</t>
  </si>
  <si>
    <t>How effectively do Control plane facilitates standardized data exchange between different stakeholders?</t>
  </si>
  <si>
    <t>Control Plane through suitable data models should ensure seamless and standardized data flow between all stakeholders, with minimal issues or data discrepancies.</t>
  </si>
  <si>
    <t>Is data sharing compliant with relevant standards and capable of seamless interoperability?</t>
  </si>
  <si>
    <t>The conceptual model through suitable connectors should fully adhere to industry standards ensuring seamless interoperability.</t>
  </si>
  <si>
    <t>Is PA capable of reading and understanding the P&amp;T requirements from the Catalogue offering during contract negotiation?</t>
  </si>
  <si>
    <t>Incase the requirement is to only allow PAs which are capable of handling the P&amp;T requirements of the data product, the PA must be capable to even start contract negotiation process.</t>
  </si>
  <si>
    <t>Is PA capable of generating traceability data that is complaint as per the requirements?</t>
  </si>
  <si>
    <t>Requirements for such traceability data could come from data product, dataspace requirements and/or law/regulations and the PA must be capable of creating relevant data in relevant format.</t>
  </si>
  <si>
    <t>Is PA capable of controlling if it is authorised to access P&amp;T data?</t>
  </si>
  <si>
    <t>Must Have</t>
  </si>
  <si>
    <t>Provenance and/or traceability data is like any other data and MAY be protected data. When needed, the PA MUST follow the Trust and Security requirements which allows access to data with proper authentication and authorisation.</t>
  </si>
  <si>
    <t>Publication &amp; discovery</t>
  </si>
  <si>
    <t>Does the control plane allow publishing of metadata, related to data and services offerings?</t>
  </si>
  <si>
    <t>The control plane must enable providers (of data and services) to publish metadata of their offerings.</t>
  </si>
  <si>
    <t>Does the control plane allow updating metadata, related to data and services offerings?</t>
  </si>
  <si>
    <t>The control plane must enable providers (of data and services) to update metadata of their offerings.</t>
  </si>
  <si>
    <t>Does the control plane allow removal of metadata, related to data and services offerings?</t>
  </si>
  <si>
    <t>The control plane must enable providers (of data and services) to remove metadata of their offerings.</t>
  </si>
  <si>
    <t>Does the control plane allow querying and filtering of metadata, related data and services offerings?</t>
  </si>
  <si>
    <t>The control plane must enable potential consumers (of data and services) to find metadata of best-matching offerings.</t>
  </si>
  <si>
    <t>Data Exchange</t>
  </si>
  <si>
    <t>How effectively do data exchange processes ensure that data providers maintain control over their data?</t>
  </si>
  <si>
    <t>Our Conceptual model must support data exchange connections, with robust mechanisms in place for data providers to maintain control through authenticated exchanges, use-specific contracts, and comprehensive monitoring of transactions for both usage control and provenance tracking.</t>
  </si>
  <si>
    <t>Does the data plane implementation adhere to common open protocols for data exchange? E.g. is it HTTP data plane (or other open protocols specified in the Data Exchange Building Block)</t>
  </si>
  <si>
    <t>…</t>
  </si>
  <si>
    <t>Data Models</t>
  </si>
  <si>
    <t>Is the data plane implementation capable to handle incoming and outgoing data according to common open standards for data syntax?</t>
  </si>
  <si>
    <t>Examples of common open standards for data syntax are XML, JSON, RDF.</t>
  </si>
  <si>
    <t>Is the data plane implementation capable to be configured by means of common open standards for data model specifications?</t>
  </si>
  <si>
    <t>Examples of common open standards for data models specifications are XML schema, JSON schema, OAS, OWL or SHACL. The data plane must be easily configured by means of such specifications.</t>
  </si>
  <si>
    <t xml:space="preserve">Does the PA provide the participants with the ability to express data access and usage policies and enforce them? </t>
  </si>
  <si>
    <t>The Participant Agent must provide the ability to express access and usage policies (e.g. by using ODRL), and performing contract negotiation and policy enforcement with the involvement of Policy Administration Point (PAP), Policy Decision Point (PDP), Policy Enforcement Point (PEP) and Policy Information Point (PIP).</t>
  </si>
  <si>
    <t>Data model</t>
  </si>
  <si>
    <t>Does the tool provide functionality to import data models according to machine-readable open meta-standards, like e.g. RDF, JSON schema and XML schema?</t>
  </si>
  <si>
    <t>One of the core functionalities of a vocabulary service is to provide data models that are being used in the data space. Adhering to open meta-standards and allowing to reuse/import existing data models is essential for data interoperability</t>
  </si>
  <si>
    <t>Does your tool enable users to specify code lists, taxonomies or thesaurus which can be referenced from within the data models?</t>
  </si>
  <si>
    <t>Often data model specifications include references to (external) existing code lists, taxonomies or thesaurus. For better understanding and ease of use, these should also be published and maintained in the vocabulary service.</t>
  </si>
  <si>
    <t>Does the tool support data model management processes, including but not limited to publishing, editing and maintaining data models and related documentation?</t>
  </si>
  <si>
    <t>One of the core functionalities of a Vocabulary service is to support the Vocabulary provider role with its vocabulary management process.</t>
  </si>
  <si>
    <t>Does the tool provide functionality to export data models according to machine-readable open meta-standards, like e.g. RDF, JSON schema and XML schema?</t>
  </si>
  <si>
    <t>One of the core functionalities of a vocabulary service is to provide data models that are being used in the data space. Adhering to open meta-standards and allowing to reuse/export data models to configure data plane is essential for data interoperability</t>
  </si>
  <si>
    <t>Does your tool distinguish between different roles, so that multiple individuals can have rights to manage and maintain data models?</t>
  </si>
  <si>
    <t>There are different roles involved with the vocabulary management process, including data space participants and vocabulary providers. Not all roles are allowed to view/edit all data models.</t>
  </si>
  <si>
    <t>Does your tool enable users to create, edit, and manage data and service descriptions using standard vocabularies?</t>
  </si>
  <si>
    <t>A vocabulary service must provide three core functionalities: creating, editing, and managing descriptions of data and services using standard vocabularies. This ensures that descriptions have a common understanding across systems within data spaces.</t>
  </si>
  <si>
    <t>Does your tool provide vocabularies for defining policies on dataset access and usage?</t>
  </si>
  <si>
    <t>The vocabulary service must provide terms for defining policies on dataset access and usage.</t>
  </si>
  <si>
    <t>Does your tool support describing the quality information of datasets?</t>
  </si>
  <si>
    <t>The vocabulary service should support describing the quality of datasets.</t>
  </si>
  <si>
    <t>Is there a clear checklist/definition of the provenance information needed to perform Notarisation?</t>
  </si>
  <si>
    <t>Notarisation service must clearly publish requirements and specifications for participants for provide provenance data about the claim they wish to notarise. Notarisation service must take into account the requirements from data spaces as well as law and regulations where applicable for such requirements.</t>
  </si>
  <si>
    <t>Is digitally signed metadata used effectively to ensure the authenticity, integrity, and auditability of products among customers?</t>
  </si>
  <si>
    <t>The Notary Service through a detailed metadata and audit logs may serve as a comprehensive provenance ledger (also facilitated by smart contracts). This ensures that the full history of data exchange operations is transparent. The encrypted provenance information can further be decrypted, guaranteeing authenticity, integrity, and auditability.</t>
  </si>
  <si>
    <t>Is the observability service capable of providing traceability services?</t>
  </si>
  <si>
    <t>An observability service is well positioned to also play the role of a trusted 3rd party to keep trace of data products being consumed and offer that as traceable logs and/or for billing purposes. Observability service must provide clear instructions on how this is facilitated.</t>
  </si>
  <si>
    <t>Value Added Services</t>
  </si>
  <si>
    <t>Does the service include comprehensive documentation, tutorials, and training materials?</t>
  </si>
  <si>
    <t>Services in the data space must provide all required tools to facilitate data space participants the understanding and use of the services</t>
  </si>
  <si>
    <t>Does the service have a user interface intuitive enough for intended users?</t>
  </si>
  <si>
    <t>Services should provide a friendly and easy-to-use interface accessible for all intended users</t>
  </si>
  <si>
    <t>Is the service well described (to be published) using a metadata vocabulary?</t>
  </si>
  <si>
    <t>If the service is aimed to be published in the data space catalogue, it should include a metadata description compatible with what is considered in the data space</t>
  </si>
  <si>
    <t>Is the service compatible with other tools, platforms, and ecosystems?</t>
  </si>
  <si>
    <t>In the data space, the “value-added services” will not work in isolation, but connected, combined, integrated … to other services, tools, etc … Depending on the final purpose of the service, it might be required that the service is prepared for this compatibility</t>
  </si>
  <si>
    <t>Does the service have data at its core?</t>
  </si>
  <si>
    <t>Even though the scope of “value-added services” is quite broad, the condition to be incorporated to the toolbox is that they must have data at their core, meaning that data is a fundamental component and driver of the service functionality and value</t>
  </si>
  <si>
    <t>Does the service incorporate APIs or other mechanisms to: i) access data from different sources or ii) put at disposal of users data internally managed or generated?</t>
  </si>
  <si>
    <t>Having data at their core, and given that data exchange and sharing is the main objective of the data space, value-added services in the data space must incorporate the mechanisms / interfaces required to either (i) take data as an input, or (ii) put data at disposal of the service user, or (iii) both.</t>
  </si>
  <si>
    <t>Does the service generate the corresponding logs for monitoring and allowing data traceability?</t>
  </si>
  <si>
    <t>Services are what put data in motion. Value-added services must be able to generate the corresponding logs that provide evidence of the actions performed by them (and according to the rules defined in the governance framework)</t>
  </si>
  <si>
    <t>Does the Data space registry store the shemas for data space credentials?</t>
  </si>
  <si>
    <t>The Data space registry should store the schemas for data space credentials</t>
  </si>
  <si>
    <t>Does the Data Space Registry support the lifecycle management of participants?</t>
  </si>
  <si>
    <t>The Data Space Registry must support the lifecycle management of participants, since this is part of its main functions (support to onboarding and offboarding of participants)</t>
  </si>
  <si>
    <t>Does the Data Space Registry support the issuance of data space membership credentials?</t>
  </si>
  <si>
    <t>Does the Data space registry store the list of data space -accredited trusted entities (Trust Anchors, Trust Service Providers, etc..)?</t>
  </si>
  <si>
    <t>The Data space registry should store the accredited trust anchors, trust service providers, trusted data source and notaries.</t>
  </si>
  <si>
    <t>Does the Data Space Registry store the rules that constitute the governance framework of the data space (ref. Data Space Rulebook)?</t>
  </si>
  <si>
    <t>The Data Space Registry must store the data space rules, in order to check compliance to these rules/to establish if an entity can be onboarded/has to be offboarded/a specific degree of compliance to rules can be assessed.</t>
  </si>
  <si>
    <t>Identity &amp; attestation management /Trust Framework</t>
  </si>
  <si>
    <t>(for Identity provisioning services only) Does the service support the provision of information on the identities of persons and/or assets?</t>
  </si>
  <si>
    <t>An Identity provision service supports the provision of information on the identities of persons and/or assets</t>
  </si>
  <si>
    <t>(for Conformity Assessment services only) Does the service takes as input the Verifiable Credentials provided by the participants and  check compliance with specific policies/rules in the Data Space Rulebook?</t>
  </si>
  <si>
    <t>A Conformity Assessment service  takes as input the Verifiable Credentials provided by the participants and checks compliance with specific policies/rules in the Data Space Rulebook</t>
  </si>
  <si>
    <t>Trust framework /Identity and Attestation Management</t>
  </si>
  <si>
    <t xml:space="preserve">(for Identity provision services only) Does the service use or list recognised Trust Anchor and related Trust Service Providers? </t>
  </si>
  <si>
    <t xml:space="preserve">Should have </t>
  </si>
  <si>
    <t>An Identity provision services should use or list recognised Trust Anchor and related Trust Service Providers.</t>
  </si>
  <si>
    <t>Replace FAIL by BLANK when all answers are blank</t>
  </si>
  <si>
    <t>Yes</t>
  </si>
  <si>
    <t>PASS</t>
  </si>
  <si>
    <t>No</t>
  </si>
  <si>
    <t>FAIL</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</si>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</sst>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Aptos Narrow"/>
      <family val="2"/>
      <scheme val="minor"/>
    </font>
    <font>
      <sz val="11"/>
      <color theme="1"/>
      <name val="Aptos Narrow"/>
      <family val="2"/>
    </font>
    <font>
      <b/>
      <sz val="11"/>
      <color theme="1"/>
      <name val="Aptos Narrow"/>
      <family val="2"/>
    </font>
    <font>
      <sz val="11"/>
      <color theme="0"/>
      <name val="Aptos Narrow"/>
      <family val="2"/>
    </font>
    <font>
      <b/>
      <sz val="11"/>
      <color theme="0"/>
      <name val="Aptos Narrow"/>
      <family val="2"/>
    </font>
    <font>
      <sz val="11"/>
      <color theme="1"/>
      <name val="Aptos Narrow"/>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4">
    <border>
      <left/>
      <right/>
      <top/>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
    <xf numFmtId="0" fontId="0" fillId="0" borderId="0"/>
  </cellStyleXfs>
  <cellXfs count="31">
    <xf numFmtId="0" fontId="0" fillId="0" borderId="0" xfId="0"/>
    <xf numFmtId="10" fontId="0" fillId="0" borderId="0" xfId="0" applyNumberFormat="1"/>
    <xf numFmtId="0" fontId="1"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1" fontId="0" fillId="0" borderId="0" xfId="0" applyNumberFormat="1"/>
    <xf numFmtId="0" fontId="3" fillId="0" borderId="0" xfId="0" applyFont="1" applyAlignment="1">
      <alignment horizontal="center" vertical="center" wrapText="1"/>
    </xf>
    <xf numFmtId="0" fontId="0" fillId="0" borderId="0" xfId="0" applyAlignment="1">
      <alignment horizontal="right"/>
    </xf>
    <xf numFmtId="10" fontId="0" fillId="0" borderId="0" xfId="0" applyNumberFormat="1" applyAlignment="1">
      <alignment horizontal="right"/>
    </xf>
    <xf numFmtId="1" fontId="0" fillId="0" borderId="0" xfId="0" applyNumberFormat="1" applyAlignment="1">
      <alignment horizontal="right"/>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1" fillId="0" borderId="0" xfId="0" applyFont="1" applyAlignment="1">
      <alignment horizontal="center"/>
    </xf>
  </cellXfs>
  <cellStyles count="1">
    <cellStyle name="Normal" xfId="0" builtinId="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border outline="0">
        <bottom style="thin">
          <color theme="4" tint="0.39997558519241921"/>
        </bottom>
      </border>
    </dxf>
    <dxf>
      <border outline="0">
        <top style="thin">
          <color theme="4" tint="0.39997558519241921"/>
        </top>
      </border>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0"/>
        <name val="Aptos Narrow"/>
        <family val="2"/>
        <scheme val="none"/>
      </font>
      <fill>
        <patternFill patternType="solid">
          <fgColor theme="4"/>
          <bgColor theme="4"/>
        </patternFill>
      </fill>
      <alignment horizontal="center" vertical="center" textRotation="0" wrapText="1" indent="0" justifyLastLine="0" shrinkToFit="0" readingOrder="0"/>
    </dxf>
    <dxf>
      <fill>
        <patternFill>
          <bgColor rgb="FFFFFF00"/>
        </patternFill>
      </fill>
    </dxf>
    <dxf>
      <font>
        <b val="0"/>
        <i val="0"/>
        <strike val="0"/>
        <condense val="0"/>
        <extend val="0"/>
        <outline val="0"/>
        <shadow val="0"/>
        <u val="none"/>
        <vertAlign val="baseline"/>
        <sz val="11"/>
        <color theme="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0"/>
        <name val="Aptos Narrow"/>
        <family val="2"/>
        <scheme val="none"/>
      </font>
      <fill>
        <patternFill patternType="solid">
          <fgColor theme="4"/>
          <bgColor theme="4"/>
        </patternFill>
      </fill>
      <alignment horizontal="center" vertical="center" textRotation="0" wrapText="0" indent="0" justifyLastLine="0" shrinkToFit="0" readingOrder="0"/>
    </dxf>
    <dxf>
      <fill>
        <patternFill>
          <bgColor rgb="FFFFFF00"/>
        </patternFill>
      </fill>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alignment horizontal="center" textRotation="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0"/>
        <name val="Aptos Narrow"/>
        <family val="2"/>
        <scheme val="none"/>
      </font>
      <fill>
        <patternFill patternType="solid">
          <fgColor theme="4"/>
          <bgColor theme="4"/>
        </patternFill>
      </fill>
      <alignment horizontal="center" vertical="center" textRotation="0" wrapText="0" indent="0" justifyLastLine="0" shrinkToFit="0" readingOrder="0"/>
    </dxf>
    <dxf>
      <fill>
        <patternFill>
          <bgColor rgb="FFFFFF00"/>
        </patternFill>
      </fill>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outline val="0"/>
        <shadow val="0"/>
        <u val="none"/>
        <vertAlign val="baseline"/>
        <sz val="11"/>
        <name val="Aptos Narrow"/>
        <family val="2"/>
        <scheme val="none"/>
      </font>
      <numFmt numFmtId="0" formatCode="General"/>
      <alignment horizontal="center" vertical="center" textRotation="0" indent="0" justifyLastLine="0" shrinkToFit="0" readingOrder="0"/>
    </dxf>
    <dxf>
      <font>
        <b val="0"/>
        <i val="0"/>
        <strike val="0"/>
        <outline val="0"/>
        <shadow val="0"/>
        <u val="none"/>
        <vertAlign val="baseline"/>
        <sz val="11"/>
        <name val="Aptos Narrow"/>
        <family val="2"/>
        <scheme val="none"/>
      </font>
      <fill>
        <patternFill patternType="none">
          <fgColor indexed="64"/>
          <bgColor auto="1"/>
        </patternFill>
      </fill>
      <alignment horizontal="center" vertical="center" textRotation="0" indent="0" justifyLastLine="0" shrinkToFit="0" readingOrder="0"/>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outline val="0"/>
        <shadow val="0"/>
        <u val="none"/>
        <vertAlign val="baseline"/>
        <sz val="11"/>
        <name val="Aptos Narrow"/>
        <family val="2"/>
        <scheme val="none"/>
      </font>
      <alignment horizontal="center" vertical="center" textRotation="0" wrapText="1" indent="0" justifyLastLine="0" shrinkToFit="0" readingOrder="0"/>
    </dxf>
    <dxf>
      <border outline="0">
        <bottom style="thin">
          <color theme="4" tint="0.39997558519241921"/>
        </bottom>
      </border>
    </dxf>
    <dxf>
      <border outline="0">
        <top style="thin">
          <color theme="4" tint="0.39997558519241921"/>
        </top>
      </border>
    </dxf>
    <dxf>
      <font>
        <b val="0"/>
        <i val="0"/>
        <strike val="0"/>
        <outline val="0"/>
        <shadow val="0"/>
        <u val="none"/>
        <vertAlign val="baseline"/>
        <sz val="1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0"/>
        <name val="Aptos Narrow"/>
        <family val="2"/>
        <scheme val="none"/>
      </font>
      <fill>
        <patternFill patternType="solid">
          <fgColor theme="4"/>
          <bgColor theme="4"/>
        </patternFill>
      </fill>
      <alignment horizontal="center" vertical="center" textRotation="0" wrapText="0" indent="0" justifyLastLine="0" shrinkToFit="0" readingOrder="0"/>
    </dxf>
    <dxf>
      <fill>
        <patternFill>
          <bgColor rgb="FFFFFF00"/>
        </patternFill>
      </fill>
    </dxf>
    <dxf>
      <fill>
        <patternFill>
          <bgColor rgb="FFFFFF00"/>
        </patternFill>
      </fill>
    </dxf>
    <dxf>
      <font>
        <i val="0"/>
        <strike val="0"/>
        <outline val="0"/>
        <shadow val="0"/>
        <u val="none"/>
        <vertAlign val="baseline"/>
        <sz val="11"/>
        <color theme="1"/>
        <name val="Aptos Narrow"/>
        <family val="2"/>
        <scheme val="none"/>
      </font>
      <alignment horizontal="center" vertical="center" textRotation="0" wrapText="1" indent="0" justifyLastLine="0" shrinkToFit="0" readingOrder="0"/>
    </dxf>
    <dxf>
      <font>
        <i val="0"/>
        <strike val="0"/>
        <outline val="0"/>
        <shadow val="0"/>
        <u val="none"/>
        <vertAlign val="baseline"/>
        <sz val="11"/>
        <color theme="1"/>
        <name val="Aptos Narrow"/>
        <family val="2"/>
        <scheme val="none"/>
      </font>
      <alignment horizontal="center" vertical="center" textRotation="0" indent="0" justifyLastLine="0" shrinkToFit="0" readingOrder="0"/>
    </dxf>
    <dxf>
      <font>
        <i val="0"/>
        <strike val="0"/>
        <outline val="0"/>
        <shadow val="0"/>
        <u val="none"/>
        <vertAlign val="baseline"/>
        <sz val="11"/>
        <color theme="1"/>
        <name val="Aptos Narrow"/>
        <family val="2"/>
        <scheme val="none"/>
      </font>
      <alignment horizontal="center" vertical="center" textRotation="0" indent="0" justifyLastLine="0" shrinkToFit="0" readingOrder="0"/>
    </dxf>
    <dxf>
      <font>
        <b val="0"/>
        <i val="0"/>
        <strike val="0"/>
        <outline val="0"/>
        <shadow val="0"/>
        <u val="none"/>
        <vertAlign val="baseline"/>
        <sz val="11"/>
        <color theme="1"/>
        <name val="Aptos Narrow"/>
        <family val="2"/>
        <scheme val="none"/>
      </font>
      <numFmt numFmtId="0" formatCode="General"/>
      <alignment horizontal="center" vertical="center" textRotation="0" wrapText="1" indent="0" justifyLastLine="0" shrinkToFit="0" readingOrder="0"/>
    </dxf>
    <dxf>
      <font>
        <b val="0"/>
        <i val="0"/>
        <strike val="0"/>
        <outline val="0"/>
        <shadow val="0"/>
        <u val="none"/>
        <vertAlign val="baseline"/>
        <sz val="11"/>
        <color theme="1"/>
        <name val="Aptos Narrow"/>
        <family val="2"/>
        <scheme val="none"/>
      </font>
      <fill>
        <patternFill patternType="none">
          <fgColor indexed="64"/>
          <bgColor auto="1"/>
        </patternFill>
      </fill>
      <alignment horizontal="center" vertical="center" textRotation="0" indent="0" justifyLastLine="0" shrinkToFit="0" readingOrder="0"/>
    </dxf>
    <dxf>
      <font>
        <i val="0"/>
        <strike val="0"/>
        <outline val="0"/>
        <shadow val="0"/>
        <u val="none"/>
        <vertAlign val="baseline"/>
        <sz val="11"/>
        <color theme="1"/>
        <name val="Aptos Narrow"/>
        <family val="2"/>
        <scheme val="none"/>
      </font>
      <alignment horizontal="center" vertical="center" textRotation="0" indent="0" justifyLastLine="0" shrinkToFit="0" readingOrder="0"/>
    </dxf>
    <dxf>
      <font>
        <i val="0"/>
        <strike val="0"/>
        <outline val="0"/>
        <shadow val="0"/>
        <u val="none"/>
        <vertAlign val="baseline"/>
        <sz val="11"/>
        <color theme="1"/>
        <name val="Aptos Narrow"/>
        <family val="2"/>
        <scheme val="none"/>
      </font>
      <alignment horizontal="center" vertical="center" textRotation="0" wrapText="1" indent="0" justifyLastLine="0" shrinkToFit="0" readingOrder="0"/>
    </dxf>
    <dxf>
      <font>
        <i val="0"/>
        <strike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indent="0" justifyLastLine="0" shrinkToFit="0" readingOrder="0"/>
    </dxf>
    <dxf>
      <fill>
        <patternFill>
          <bgColor rgb="FFFFFF00"/>
        </patternFill>
      </fill>
    </dxf>
    <dxf>
      <font>
        <strike val="0"/>
        <outline val="0"/>
        <shadow val="0"/>
        <vertAlign val="baseline"/>
        <sz val="11"/>
        <name val="Aptos Narrow"/>
        <family val="2"/>
        <scheme val="none"/>
      </font>
      <alignment horizontal="center" vertical="center" textRotation="0" indent="0" justifyLastLine="0" shrinkToFit="0" readingOrder="0"/>
    </dxf>
    <dxf>
      <font>
        <strike val="0"/>
        <outline val="0"/>
        <shadow val="0"/>
        <vertAlign val="baseline"/>
        <sz val="1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strike val="0"/>
        <outline val="0"/>
        <shadow val="0"/>
        <vertAlign val="baseline"/>
        <sz val="11"/>
        <name val="Aptos Narrow"/>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indent="0" justifyLastLine="0" shrinkToFit="0" readingOrder="0"/>
    </dxf>
    <dxf>
      <fill>
        <patternFill>
          <bgColor rgb="FFFFFF00"/>
        </patternFill>
      </fill>
    </dxf>
    <dxf>
      <numFmt numFmtId="0" formatCode="General"/>
    </dxf>
    <dxf>
      <numFmt numFmtId="0" formatCode="General"/>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286112-3DDF-4741-8FDF-47C15D50739A}" name="Table7" displayName="Table7" ref="A2:F10" totalsRowShown="0">
  <tableColumns count="6">
    <tableColumn id="1" xr3:uid="{40395864-17F6-47B8-A12F-079850275B85}" name="Service"/>
    <tableColumn id="2" xr3:uid="{ED090F5B-0F24-4FF3-A94D-3BE138EFBA9E}" name="Score" dataDxfId="74">
      <calculatedColumnFormula>COUNTIF(INDIRECT($A3&amp;"!D:D"),"="&amp;LoV!$A$1)/(COUNTA(INDIRECT($A3&amp;"!A:A"))-1)</calculatedColumnFormula>
    </tableColumn>
    <tableColumn id="3" xr3:uid="{61C48B14-7585-4057-9CAF-0FB8264CE021}" name="Blockers" dataDxfId="73">
      <calculatedColumnFormula>COUNTIFS(INDIRECT($A3&amp;"!D:D"),"="&amp;LoV!$A$2,INDIRECT($A3&amp;"!E:E"),"="&amp;LoV!$B$1)</calculatedColumnFormula>
    </tableColumn>
    <tableColumn id="5" xr3:uid="{6314838F-D3D5-4110-B387-96320A993BBC}" name="Not answered" dataDxfId="72">
      <calculatedColumnFormula>COUNTIFS(INDIRECT($A3&amp;"!A:A"),"&lt;&gt;"&amp;"",INDIRECT($A3&amp;"!C:C"),"="&amp;"")</calculatedColumnFormula>
    </tableColumn>
    <tableColumn id="4" xr3:uid="{942633B4-998D-4B15-BD80-744DC34FE123}" name="Outcome" dataDxfId="71">
      <calculatedColumnFormula>IF(OR(Table7[[#This Row],[Blockers]]&gt;0,Table7[[#This Row],[Not answered]]&gt;0),LoV!$C$2,LoV!$C$1)</calculatedColumnFormula>
    </tableColumn>
    <tableColumn id="6" xr3:uid="{9199624F-EBCC-43AE-AD45-7B3D7D11359A}" name="Filled out" dataDxfId="70">
      <calculatedColumnFormula>IF( COUNTA(INDIRECT($A3&amp;"!A:A")) = Table7[[#This Row],[Not answered]]+1, "not filled out", "yes")</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00B434-4685-47EE-B0D8-CDD2781D1484}" name="Table1" displayName="Table1" ref="A1:G8" totalsRowShown="0" headerRowDxfId="68" dataDxfId="67">
  <autoFilter ref="A1:G8" xr:uid="{5F00B434-4685-47EE-B0D8-CDD2781D1484}"/>
  <tableColumns count="7">
    <tableColumn id="1" xr3:uid="{9A1FC9DB-6A9F-4D35-9C4A-CA028AC75BE5}" name="Building block" dataDxfId="66"/>
    <tableColumn id="3" xr3:uid="{6F5E977A-A747-4A5B-9AEA-34C665DE4F39}" name="Question" dataDxfId="65"/>
    <tableColumn id="4" xr3:uid="{5F8C9629-CD6D-4EF3-85DA-D5BF4567B5C6}" name="Answer" dataDxfId="64"/>
    <tableColumn id="7" xr3:uid="{42179408-1C02-4F04-A8A8-7D8DF69810A0}" name="Reviewed" dataDxfId="63">
      <calculatedColumnFormula>Table1[[#This Row],[Answer]]</calculatedColumnFormula>
    </tableColumn>
    <tableColumn id="5" xr3:uid="{A608690B-B196-4BDC-B1D4-26B702F94DE6}" name="Must have or should have?" dataDxfId="62"/>
    <tableColumn id="6" xr3:uid="{9D712F4C-8580-44A7-8113-051FD65E6104}" name="Description" dataDxfId="61"/>
    <tableColumn id="2" xr3:uid="{6E2282D6-5F9D-4275-BD43-1299B0FDF1E3}" name="Comments from the applicant" dataDxfId="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62AABD-5BFF-4AE4-8902-4E16797CD394}" name="Table2" displayName="Table2" ref="A1:G22" totalsRowShown="0" headerRowDxfId="58" dataDxfId="57">
  <autoFilter ref="A1:G22" xr:uid="{4362AABD-5BFF-4AE4-8902-4E16797CD394}"/>
  <tableColumns count="7">
    <tableColumn id="1" xr3:uid="{30E08222-3C91-4326-8CB5-4BDD64A12D56}" name="Building block" dataDxfId="56"/>
    <tableColumn id="2" xr3:uid="{E871C909-B48A-4A4F-AB68-80C5C1DB59E6}" name="Question" dataDxfId="55"/>
    <tableColumn id="3" xr3:uid="{755736E5-6949-41B8-BF59-A3298501AB34}" name="Answer" dataDxfId="54"/>
    <tableColumn id="7" xr3:uid="{E9D6CAF7-99A7-45C6-A953-C6EA999F55D9}" name="Reviewed" dataDxfId="53">
      <calculatedColumnFormula>Table2[[#This Row],[Answer]]</calculatedColumnFormula>
    </tableColumn>
    <tableColumn id="6" xr3:uid="{8FA8A756-3669-42D7-BCD8-AFA403ABB105}" name="Must have or should have?" dataDxfId="52"/>
    <tableColumn id="4" xr3:uid="{645F67DC-3603-465A-92D4-9DBD49DC48E8}" name="Description" dataDxfId="51"/>
    <tableColumn id="5" xr3:uid="{EB306E75-0A7D-4100-8501-16CD32B58C0E}" name="Comments from the applicant" dataDxfId="5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726CF9-75EB-461B-91D6-86040C1EBDAF}" name="Table4" displayName="Table4" ref="A1:G22" totalsRowShown="0" headerRowDxfId="47" dataDxfId="46" headerRowBorderDxfId="44" tableBorderDxfId="45">
  <autoFilter ref="A1:G22" xr:uid="{31726CF9-75EB-461B-91D6-86040C1EBDAF}"/>
  <tableColumns count="7">
    <tableColumn id="1" xr3:uid="{B65B31E8-B5C4-4D83-BED6-534E2708DD66}" name="Building block" dataDxfId="43"/>
    <tableColumn id="2" xr3:uid="{DDF3CC3E-9758-4F38-B5A2-517BBE6DED42}" name="Question" dataDxfId="42"/>
    <tableColumn id="3" xr3:uid="{4261A60F-93C0-45B1-BCB0-91A49FB4C698}" name="Answer" dataDxfId="41"/>
    <tableColumn id="4" xr3:uid="{5C04FAC2-B207-41A6-BD26-B1E84D5DFC27}" name="Reviewed" dataDxfId="40">
      <calculatedColumnFormula>Table4[[#This Row],[Answer]]</calculatedColumnFormula>
    </tableColumn>
    <tableColumn id="5" xr3:uid="{6E9B1BF2-28E4-4064-9A4D-778DAB8CFC02}" name="Must have or should have?" dataDxfId="39"/>
    <tableColumn id="6" xr3:uid="{33A1E8FC-8CAA-49A8-B76E-9028CB35C3D6}" name="Description" dataDxfId="38"/>
    <tableColumn id="7" xr3:uid="{7E5B0BF2-AAED-4C18-8B51-6E452E8A8D3E}" name="Comments from the applicant" dataDxfId="3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994C9E-848A-4F04-A497-932A3B2E6541}" name="Table5" displayName="Table5" ref="A1:G9" totalsRowShown="0" headerRowDxfId="35" dataDxfId="34">
  <autoFilter ref="A1:G9" xr:uid="{E4994C9E-848A-4F04-A497-932A3B2E6541}"/>
  <tableColumns count="7">
    <tableColumn id="1" xr3:uid="{257E9AEE-44F5-4987-A23A-7ECEF091F9E4}" name="Building block" dataDxfId="33"/>
    <tableColumn id="2" xr3:uid="{BA187987-1617-48F8-8D01-9813C21892E2}" name="Question" dataDxfId="32"/>
    <tableColumn id="3" xr3:uid="{6A8E18B8-772A-4E1C-997C-E549DEC5A398}" name="Answer" dataDxfId="31"/>
    <tableColumn id="4" xr3:uid="{705AB0FB-C98C-44A6-9D66-C80B4CD7E79E}" name="Reviewed" dataDxfId="30">
      <calculatedColumnFormula>Table5[[#This Row],[Answer]]</calculatedColumnFormula>
    </tableColumn>
    <tableColumn id="5" xr3:uid="{4F77C6B8-88F3-461B-92E6-B1822563F218}" name="Must have or should have?" dataDxfId="29"/>
    <tableColumn id="6" xr3:uid="{9BA15A13-322F-49C0-BFDA-D6E59DBEB51E}" name="Description" dataDxfId="28"/>
    <tableColumn id="7" xr3:uid="{85ED5892-9671-47A8-A4DD-C6BD4FE2993B}" name="Comments from the applicant" dataDxfId="2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4EEA218-75F1-40E7-9417-01972896A662}" name="Table8" displayName="Table8" ref="A1:G4" totalsRowShown="0" headerRowDxfId="25" dataDxfId="24">
  <autoFilter ref="A1:G4" xr:uid="{14EEA218-75F1-40E7-9417-01972896A662}"/>
  <tableColumns count="7">
    <tableColumn id="1" xr3:uid="{B49311F0-66F8-431C-B815-2BB84B1FABA5}" name="Building block" dataDxfId="23"/>
    <tableColumn id="2" xr3:uid="{B353A722-9B00-4E15-A5BD-8D38B1C5D91D}" name="Question" dataDxfId="22"/>
    <tableColumn id="3" xr3:uid="{507243DD-789A-4CE0-88C9-27045AF29B56}" name="Answer" dataDxfId="21"/>
    <tableColumn id="4" xr3:uid="{5901DED9-2DED-4E1D-ADBF-1FC880116D6A}" name="Reviewed" dataDxfId="20">
      <calculatedColumnFormula>Table8[[#This Row],[Answer]]</calculatedColumnFormula>
    </tableColumn>
    <tableColumn id="5" xr3:uid="{FD7BD1F1-494C-499F-9047-89096CA2A151}" name="Must have or should have?" dataDxfId="19"/>
    <tableColumn id="6" xr3:uid="{204BF7E6-11B0-42F2-AE77-45B4D1C8139D}" name="Description" dataDxfId="18"/>
    <tableColumn id="7" xr3:uid="{F95E5502-4CAE-434A-924A-54CF22188D16}" name="Comments from the applicant" dataDxfId="1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5359248-4E90-47D9-9EF8-57EC9EDA9996}" name="Table6" displayName="Table6" ref="A1:G8" totalsRowShown="0" headerRowDxfId="15" dataDxfId="14" headerRowBorderDxfId="12" tableBorderDxfId="13">
  <autoFilter ref="A1:G8" xr:uid="{C5359248-4E90-47D9-9EF8-57EC9EDA9996}"/>
  <tableColumns count="7">
    <tableColumn id="1" xr3:uid="{2D1EF402-83F1-41DE-BB3A-0748E8AACB9E}" name="Building block" dataDxfId="11"/>
    <tableColumn id="2" xr3:uid="{62AFA0BB-9543-40E9-9DB1-CC7B72420B54}" name="Question" dataDxfId="10"/>
    <tableColumn id="3" xr3:uid="{48DF2E04-3253-4680-A23D-B41F2101BCF2}" name="Answer" dataDxfId="9"/>
    <tableColumn id="4" xr3:uid="{18EE8B90-98FA-46D7-9445-F2FDD549D4E9}" name="Reviewed" dataDxfId="8">
      <calculatedColumnFormula>Table6[[#This Row],[Answer]]</calculatedColumnFormula>
    </tableColumn>
    <tableColumn id="5" xr3:uid="{1631D296-79BC-47B2-A15D-B48144DCDBD4}" name="Must have or should have?" dataDxfId="7"/>
    <tableColumn id="6" xr3:uid="{7253E335-C402-4B5A-8845-8D026648BC5C}" name="Description" dataDxfId="6"/>
    <tableColumn id="7" xr3:uid="{BAE11DEB-56F1-473B-9DF7-09D926BF98F4}" name="Comments from the applicant"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C5B63-9D7C-40C7-9295-5551F096F05B}">
  <dimension ref="A2:G12"/>
  <sheetViews>
    <sheetView workbookViewId="0">
      <selection activeCell="E12" sqref="E12"/>
    </sheetView>
  </sheetViews>
  <sheetFormatPr defaultRowHeight="14.45"/>
  <cols>
    <col min="1" max="1" width="22.7109375" bestFit="1" customWidth="1"/>
    <col min="3" max="4" width="9.85546875" customWidth="1"/>
    <col min="5" max="5" width="10.28515625" customWidth="1"/>
    <col min="6" max="6" width="11.42578125" bestFit="1" customWidth="1"/>
  </cols>
  <sheetData>
    <row r="2" spans="1:7">
      <c r="A2" t="s">
        <v>0</v>
      </c>
      <c r="B2" s="15" t="s">
        <v>1</v>
      </c>
      <c r="C2" s="15" t="s">
        <v>2</v>
      </c>
      <c r="D2" s="15" t="s">
        <v>3</v>
      </c>
      <c r="E2" s="15" t="s">
        <v>4</v>
      </c>
      <c r="F2" t="s">
        <v>5</v>
      </c>
    </row>
    <row r="3" spans="1:7">
      <c r="A3" t="s">
        <v>6</v>
      </c>
      <c r="B3" s="16">
        <f ca="1">COUNTIF(INDIRECT($A3&amp;"!D:D"),"="&amp;LoV!$A$1)/(COUNTA(INDIRECT($A3&amp;"!A:A"))-1)</f>
        <v>0</v>
      </c>
      <c r="C3" s="17">
        <f ca="1">COUNTIFS(INDIRECT($A3&amp;"!D:D"),"="&amp;LoV!$A$2,INDIRECT($A3&amp;"!E:E"),"="&amp;LoV!$B$1)</f>
        <v>0</v>
      </c>
      <c r="D3" s="17">
        <f t="shared" ref="D3:D8" ca="1" si="0">COUNTIFS(INDIRECT($A3&amp;"!A:A"),"&lt;&gt;"&amp;"",INDIRECT($A3&amp;"!C:C"),"="&amp;"")</f>
        <v>7</v>
      </c>
      <c r="E3" s="15" t="str">
        <f ca="1">IF(OR(Table7[[#This Row],[Blockers]]&gt;0,Table7[[#This Row],[Not answered]]&gt;0),LoV!$C$2,LoV!$C$1)</f>
        <v>FAIL</v>
      </c>
      <c r="F3" t="str">
        <f ca="1">IF( COUNTA(INDIRECT($A3&amp;"!A:A")) = Table7[[#This Row],[Not answered]]+1, "not filled out", "yes")</f>
        <v>not filled out</v>
      </c>
      <c r="G3" s="13"/>
    </row>
    <row r="4" spans="1:7">
      <c r="A4" t="s">
        <v>7</v>
      </c>
      <c r="B4" s="16">
        <f ca="1">COUNTIF(INDIRECT($A4&amp;"!D:D"),"="&amp;LoV!$A$1)/(COUNTA(INDIRECT($A4&amp;"!A:A"))-1)</f>
        <v>0</v>
      </c>
      <c r="C4" s="17">
        <f ca="1">COUNTIFS(INDIRECT($A4&amp;"!D:D"),"="&amp;LoV!$A$2,INDIRECT($A4&amp;"!E:E"),"="&amp;LoV!$B$1)</f>
        <v>0</v>
      </c>
      <c r="D4" s="17">
        <f t="shared" ca="1" si="0"/>
        <v>21</v>
      </c>
      <c r="E4" s="15" t="str">
        <f ca="1">IF(OR(Table7[[#This Row],[Blockers]]&gt;0,Table7[[#This Row],[Not answered]]&gt;0),LoV!$C$2,LoV!$C$1)</f>
        <v>FAIL</v>
      </c>
      <c r="F4" t="str">
        <f ca="1">IF( COUNTA(INDIRECT($A4&amp;"!A:A")) = Table7[[#This Row],[Not answered]]+1, "not filled out", "yes")</f>
        <v>not filled out</v>
      </c>
    </row>
    <row r="5" spans="1:7">
      <c r="A5" t="s">
        <v>8</v>
      </c>
      <c r="B5" s="16">
        <f ca="1">COUNTIF(INDIRECT($A5&amp;"!D:D"),"="&amp;LoV!$A$1)/(COUNTA(INDIRECT($A5&amp;"!A:A"))-1)</f>
        <v>0</v>
      </c>
      <c r="C5" s="17">
        <f ca="1">COUNTIFS(INDIRECT($A5&amp;"!D:D"),"="&amp;LoV!$A$2,INDIRECT($A5&amp;"!E:E"),"="&amp;LoV!$B$1)</f>
        <v>0</v>
      </c>
      <c r="D5" s="17">
        <f t="shared" ca="1" si="0"/>
        <v>21</v>
      </c>
      <c r="E5" s="15" t="str">
        <f ca="1">IF(OR(Table7[[#This Row],[Blockers]]&gt;0,Table7[[#This Row],[Not answered]]&gt;0),LoV!$C$2,LoV!$C$1)</f>
        <v>FAIL</v>
      </c>
      <c r="F5" t="str">
        <f ca="1">IF( COUNTA(INDIRECT($A5&amp;"!A:A")) = Table7[[#This Row],[Not answered]]+1, "not filled out", "yes")</f>
        <v>not filled out</v>
      </c>
    </row>
    <row r="6" spans="1:7">
      <c r="A6" t="s">
        <v>9</v>
      </c>
      <c r="B6" s="16">
        <f ca="1">COUNTIF(INDIRECT($A6&amp;"!D:D"),"="&amp;LoV!$A$1)/(COUNTA(INDIRECT($A6&amp;"!A:A"))-1)</f>
        <v>0</v>
      </c>
      <c r="C6" s="17">
        <f ca="1">COUNTIFS(INDIRECT($A6&amp;"!D:D"),"="&amp;LoV!$A$2,INDIRECT($A6&amp;"!E:E"),"="&amp;LoV!$B$1)</f>
        <v>0</v>
      </c>
      <c r="D6" s="17">
        <f t="shared" ca="1" si="0"/>
        <v>8</v>
      </c>
      <c r="E6" s="15" t="str">
        <f ca="1">IF(OR(Table7[[#This Row],[Blockers]]&gt;0,Table7[[#This Row],[Not answered]]&gt;0),LoV!$C$2,LoV!$C$1)</f>
        <v>FAIL</v>
      </c>
      <c r="F6" t="str">
        <f ca="1">IF( COUNTA(INDIRECT($A6&amp;"!A:A")) = Table7[[#This Row],[Not answered]]+1, "not filled out", "yes")</f>
        <v>not filled out</v>
      </c>
    </row>
    <row r="7" spans="1:7">
      <c r="A7" t="s">
        <v>10</v>
      </c>
      <c r="B7" s="16">
        <f ca="1">COUNTIF(INDIRECT($A7&amp;"!D:D"),"="&amp;LoV!$A$1)/(COUNTA(INDIRECT($A7&amp;"!A:A"))-1)</f>
        <v>0</v>
      </c>
      <c r="C7" s="17">
        <f ca="1">COUNTIFS(INDIRECT($A7&amp;"!D:D"),"="&amp;LoV!$A$2,INDIRECT($A7&amp;"!E:E"),"="&amp;LoV!$B$1)</f>
        <v>0</v>
      </c>
      <c r="D7" s="17">
        <f t="shared" ca="1" si="0"/>
        <v>7</v>
      </c>
      <c r="E7" s="15" t="str">
        <f ca="1">IF(OR(Table7[[#This Row],[Blockers]]&gt;0,Table7[[#This Row],[Not answered]]&gt;0),LoV!$C$2,LoV!$C$1)</f>
        <v>FAIL</v>
      </c>
      <c r="F7" t="str">
        <f ca="1">IF( COUNTA(INDIRECT($A7&amp;"!A:A")) = Table7[[#This Row],[Not answered]]+1, "not filled out", "yes")</f>
        <v>not filled out</v>
      </c>
    </row>
    <row r="8" spans="1:7">
      <c r="A8" t="s">
        <v>11</v>
      </c>
      <c r="B8" s="16">
        <f ca="1">COUNTIF(INDIRECT($A8&amp;"!D:D"),"="&amp;LoV!$A$1)/(COUNTA(INDIRECT($A8&amp;"!A:A"))-1)</f>
        <v>0</v>
      </c>
      <c r="C8" s="17">
        <f ca="1">COUNTIFS(INDIRECT($A8&amp;"!D:D"),"="&amp;LoV!$A$2,INDIRECT($A8&amp;"!E:E"),"="&amp;LoV!$B$1)</f>
        <v>0</v>
      </c>
      <c r="D8" s="17">
        <f t="shared" ca="1" si="0"/>
        <v>3</v>
      </c>
      <c r="E8" s="15" t="str">
        <f ca="1">IF(OR(Table7[[#This Row],[Blockers]]&gt;0,Table7[[#This Row],[Not answered]]&gt;0),LoV!$C$2,LoV!$C$1)</f>
        <v>FAIL</v>
      </c>
      <c r="F8" t="str">
        <f ca="1">IF( COUNTA(INDIRECT($A8&amp;"!A:A")) = Table7[[#This Row],[Not answered]]+1, "not filled out", "yes")</f>
        <v>not filled out</v>
      </c>
    </row>
    <row r="9" spans="1:7">
      <c r="A9" t="s">
        <v>12</v>
      </c>
      <c r="B9" s="16">
        <f ca="1">COUNTIF(INDIRECT($A9&amp;"!D:D"),"="&amp;LoV!$A$1)/(COUNTA(INDIRECT($A9&amp;"!A:A"))-1)</f>
        <v>0</v>
      </c>
      <c r="C9" s="17">
        <f ca="1">COUNTIFS(INDIRECT($A9&amp;"!D:D"),"="&amp;LoV!$A$2,INDIRECT($A9&amp;"!E:E"),"="&amp;LoV!$B$1)</f>
        <v>0</v>
      </c>
      <c r="D9" s="17">
        <f ca="1">COUNTIFS(INDIRECT($A9&amp;"!A:A"),"&lt;&gt;"&amp;"",INDIRECT($A9&amp;"!C:C"),"="&amp;"")</f>
        <v>6</v>
      </c>
      <c r="E9" s="15" t="str">
        <f ca="1">IF(OR(Table7[[#This Row],[Blockers]]&gt;0,Table7[[#This Row],[Not answered]]&gt;0),LoV!$C$2,LoV!$C$1)</f>
        <v>FAIL</v>
      </c>
      <c r="F9" t="str">
        <f ca="1">IF( COUNTA(INDIRECT($A9&amp;"!A:A")) = Table7[[#This Row],[Not answered]]+1, "not filled out", "yes")</f>
        <v>not filled out</v>
      </c>
    </row>
    <row r="10" spans="1:7">
      <c r="A10" t="s">
        <v>13</v>
      </c>
      <c r="B10" s="16">
        <f ca="1">COUNTIF(INDIRECT($A10&amp;"!D:D"),"="&amp;LoV!$A$1)/(COUNTA(INDIRECT($A10&amp;"!A:A"))-1)</f>
        <v>0</v>
      </c>
      <c r="C10" s="17">
        <f ca="1">COUNTIFS(INDIRECT($A10&amp;"!D:D"),"="&amp;LoV!$A$2,INDIRECT($A10&amp;"!E:E"),"="&amp;LoV!$B$1)</f>
        <v>0</v>
      </c>
      <c r="D10" s="17">
        <f ca="1">COUNTIFS(INDIRECT($A10&amp;"!A:A"),"&lt;&gt;"&amp;"",INDIRECT($A10&amp;"!C:C"),"="&amp;"")</f>
        <v>3</v>
      </c>
      <c r="E10" s="15" t="str">
        <f ca="1">IF(OR(Table7[[#This Row],[Blockers]]&gt;0,Table7[[#This Row],[Not answered]]&gt;0),LoV!$C$2,LoV!$C$1)</f>
        <v>FAIL</v>
      </c>
      <c r="F10" t="str">
        <f ca="1">IF( COUNTA(INDIRECT($A10&amp;"!A:A")) = Table7[[#This Row],[Not answered]]+1, "not filled out", "yes")</f>
        <v>not filled out</v>
      </c>
    </row>
    <row r="11" spans="1:7">
      <c r="B11" s="1"/>
    </row>
    <row r="12" spans="1:7">
      <c r="B12"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0774-867F-4756-BB4A-C8A6F4B3FAD6}">
  <dimension ref="A1:L8"/>
  <sheetViews>
    <sheetView workbookViewId="0">
      <selection activeCell="L4" sqref="L4:L5"/>
    </sheetView>
  </sheetViews>
  <sheetFormatPr defaultColWidth="8.85546875" defaultRowHeight="14.45"/>
  <cols>
    <col min="1" max="1" width="17.42578125" style="4" customWidth="1"/>
    <col min="2" max="2" width="51.5703125" style="6" customWidth="1"/>
    <col min="3" max="3" width="9.28515625" style="6" bestFit="1" customWidth="1"/>
    <col min="4" max="4" width="11.28515625" style="6" hidden="1" customWidth="1"/>
    <col min="5" max="5" width="24.7109375" style="6" bestFit="1" customWidth="1"/>
    <col min="6" max="6" width="61" style="6" customWidth="1"/>
    <col min="7" max="7" width="17.42578125" style="6" customWidth="1"/>
    <col min="8" max="11" width="8.85546875" style="6"/>
    <col min="12" max="12" width="14.28515625" style="6" customWidth="1"/>
    <col min="13" max="16384" width="8.85546875" style="6"/>
  </cols>
  <sheetData>
    <row r="1" spans="1:12">
      <c r="A1" s="4" t="s">
        <v>14</v>
      </c>
      <c r="B1" s="6" t="s">
        <v>15</v>
      </c>
      <c r="C1" s="6" t="s">
        <v>16</v>
      </c>
      <c r="D1" s="6" t="s">
        <v>17</v>
      </c>
      <c r="E1" s="6" t="s">
        <v>18</v>
      </c>
      <c r="F1" s="6" t="s">
        <v>19</v>
      </c>
      <c r="G1" s="6" t="s">
        <v>20</v>
      </c>
      <c r="L1" s="6" t="s">
        <v>16</v>
      </c>
    </row>
    <row r="2" spans="1:12" ht="87.75" customHeight="1">
      <c r="A2" s="4" t="s">
        <v>21</v>
      </c>
      <c r="B2" s="4" t="s">
        <v>22</v>
      </c>
      <c r="C2" s="4"/>
      <c r="D2" s="4">
        <f>Table1[[#This Row],[Answer]]</f>
        <v>0</v>
      </c>
      <c r="E2" s="4" t="s">
        <v>23</v>
      </c>
      <c r="F2" s="4" t="s">
        <v>24</v>
      </c>
      <c r="L2" s="5" t="s">
        <v>25</v>
      </c>
    </row>
    <row r="3" spans="1:12" ht="133.5" customHeight="1">
      <c r="A3" s="4" t="s">
        <v>21</v>
      </c>
      <c r="B3" s="4" t="s">
        <v>26</v>
      </c>
      <c r="C3" s="4"/>
      <c r="D3" s="4">
        <f>Table1[[#This Row],[Answer]]</f>
        <v>0</v>
      </c>
      <c r="E3" s="4" t="s">
        <v>27</v>
      </c>
      <c r="F3" s="4" t="s">
        <v>28</v>
      </c>
      <c r="L3" s="5" t="s">
        <v>25</v>
      </c>
    </row>
    <row r="4" spans="1:12" ht="112.5" customHeight="1">
      <c r="A4" s="4" t="s">
        <v>21</v>
      </c>
      <c r="B4" s="4" t="s">
        <v>29</v>
      </c>
      <c r="C4" s="4"/>
      <c r="D4" s="4">
        <f>Table1[[#This Row],[Answer]]</f>
        <v>0</v>
      </c>
      <c r="E4" s="4" t="s">
        <v>27</v>
      </c>
      <c r="F4" s="4" t="s">
        <v>30</v>
      </c>
      <c r="L4" s="5" t="s">
        <v>25</v>
      </c>
    </row>
    <row r="5" spans="1:12" ht="60.75" customHeight="1">
      <c r="A5" s="4" t="s">
        <v>21</v>
      </c>
      <c r="B5" s="4" t="s">
        <v>31</v>
      </c>
      <c r="C5" s="4"/>
      <c r="D5" s="4">
        <f>Table1[[#This Row],[Answer]]</f>
        <v>0</v>
      </c>
      <c r="E5" s="4" t="s">
        <v>27</v>
      </c>
      <c r="F5" s="4" t="s">
        <v>32</v>
      </c>
      <c r="L5" s="5" t="s">
        <v>25</v>
      </c>
    </row>
    <row r="6" spans="1:12" ht="43.5" customHeight="1">
      <c r="A6" s="4" t="s">
        <v>33</v>
      </c>
      <c r="B6" s="4" t="s">
        <v>34</v>
      </c>
      <c r="C6" s="4"/>
      <c r="D6" s="4">
        <f>Table1[[#This Row],[Answer]]</f>
        <v>0</v>
      </c>
      <c r="E6" s="4" t="s">
        <v>23</v>
      </c>
      <c r="F6" s="4" t="s">
        <v>35</v>
      </c>
      <c r="L6" s="5" t="s">
        <v>25</v>
      </c>
    </row>
    <row r="7" spans="1:12" ht="43.5">
      <c r="A7" s="4" t="s">
        <v>33</v>
      </c>
      <c r="B7" s="4" t="s">
        <v>36</v>
      </c>
      <c r="C7" s="4"/>
      <c r="D7" s="4">
        <f>Table1[[#This Row],[Answer]]</f>
        <v>0</v>
      </c>
      <c r="E7" s="4" t="s">
        <v>23</v>
      </c>
      <c r="F7" s="4" t="s">
        <v>37</v>
      </c>
      <c r="L7" s="5" t="s">
        <v>25</v>
      </c>
    </row>
    <row r="8" spans="1:12" ht="29.1">
      <c r="A8" s="4" t="s">
        <v>33</v>
      </c>
      <c r="B8" s="4" t="s">
        <v>38</v>
      </c>
      <c r="C8" s="4"/>
      <c r="D8" s="4">
        <f>Table1[[#This Row],[Answer]]</f>
        <v>0</v>
      </c>
      <c r="E8" s="4" t="s">
        <v>23</v>
      </c>
      <c r="F8" s="4" t="s">
        <v>39</v>
      </c>
      <c r="L8" s="5" t="s">
        <v>40</v>
      </c>
    </row>
  </sheetData>
  <conditionalFormatting sqref="C2:C8">
    <cfRule type="containsBlanks" dxfId="69" priority="1">
      <formula>LEN(TRIM(C2))=0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6971920-D541-43B9-8559-5B5B2F7F2B33}">
          <x14:formula1>
            <xm:f>LoV!$A$1:$A$2</xm:f>
          </x14:formula1>
          <xm:sqref>C2:C8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ACD9-5E28-4091-A30D-3C1C9A62627C}">
  <dimension ref="A1:J22"/>
  <sheetViews>
    <sheetView tabSelected="1" workbookViewId="0">
      <selection activeCell="I4" sqref="I4"/>
    </sheetView>
  </sheetViews>
  <sheetFormatPr defaultColWidth="8.85546875" defaultRowHeight="14.45"/>
  <cols>
    <col min="1" max="1" width="28.5703125" style="4" customWidth="1"/>
    <col min="2" max="2" width="40.28515625" style="4" customWidth="1"/>
    <col min="3" max="3" width="9.28515625" style="4" bestFit="1" customWidth="1"/>
    <col min="4" max="4" width="11.28515625" style="4" hidden="1" customWidth="1"/>
    <col min="5" max="5" width="24.7109375" style="4" customWidth="1"/>
    <col min="6" max="6" width="56" style="4" customWidth="1"/>
    <col min="7" max="7" width="30.5703125" style="6" bestFit="1" customWidth="1"/>
    <col min="8" max="9" width="8.85546875" style="6"/>
    <col min="10" max="10" width="24.42578125" style="4" bestFit="1" customWidth="1"/>
    <col min="11" max="16384" width="8.85546875" style="6"/>
  </cols>
  <sheetData>
    <row r="1" spans="1:10">
      <c r="A1" s="4" t="s">
        <v>14</v>
      </c>
      <c r="B1" s="6" t="s">
        <v>15</v>
      </c>
      <c r="C1" s="6" t="s">
        <v>16</v>
      </c>
      <c r="D1" s="6" t="s">
        <v>17</v>
      </c>
      <c r="E1" s="6" t="s">
        <v>18</v>
      </c>
      <c r="F1" s="6" t="s">
        <v>19</v>
      </c>
      <c r="G1" s="6" t="s">
        <v>20</v>
      </c>
      <c r="J1" s="6" t="s">
        <v>16</v>
      </c>
    </row>
    <row r="2" spans="1:10" ht="29.1">
      <c r="A2" s="4" t="s">
        <v>41</v>
      </c>
      <c r="B2" s="4" t="s">
        <v>42</v>
      </c>
      <c r="D2" s="4">
        <f>Table2[[#This Row],[Answer]]</f>
        <v>0</v>
      </c>
      <c r="E2" s="4" t="s">
        <v>23</v>
      </c>
      <c r="F2" s="4" t="s">
        <v>43</v>
      </c>
      <c r="G2" s="4"/>
      <c r="J2" s="5" t="s">
        <v>40</v>
      </c>
    </row>
    <row r="3" spans="1:10" ht="43.5">
      <c r="A3" s="4" t="s">
        <v>41</v>
      </c>
      <c r="B3" s="4" t="s">
        <v>44</v>
      </c>
      <c r="D3" s="4">
        <f>Table2[[#This Row],[Answer]]</f>
        <v>0</v>
      </c>
      <c r="E3" s="4" t="s">
        <v>23</v>
      </c>
      <c r="F3" s="4" t="s">
        <v>45</v>
      </c>
      <c r="G3" s="4"/>
      <c r="J3" s="5" t="s">
        <v>40</v>
      </c>
    </row>
    <row r="4" spans="1:10" ht="57.95">
      <c r="A4" s="4" t="s">
        <v>41</v>
      </c>
      <c r="B4" s="4" t="s">
        <v>46</v>
      </c>
      <c r="D4" s="4">
        <f>Table2[[#This Row],[Answer]]</f>
        <v>0</v>
      </c>
      <c r="E4" s="4" t="s">
        <v>23</v>
      </c>
      <c r="F4" s="4" t="s">
        <v>47</v>
      </c>
      <c r="G4" s="4"/>
      <c r="J4" s="5" t="s">
        <v>48</v>
      </c>
    </row>
    <row r="5" spans="1:10" ht="72.599999999999994">
      <c r="A5" s="4" t="s">
        <v>41</v>
      </c>
      <c r="B5" s="4" t="s">
        <v>49</v>
      </c>
      <c r="D5" s="4">
        <f>Table2[[#This Row],[Answer]]</f>
        <v>0</v>
      </c>
      <c r="E5" s="4" t="s">
        <v>27</v>
      </c>
      <c r="F5" s="4" t="s">
        <v>50</v>
      </c>
      <c r="G5" s="4"/>
      <c r="J5" s="5" t="s">
        <v>40</v>
      </c>
    </row>
    <row r="6" spans="1:10" ht="87">
      <c r="A6" s="4" t="s">
        <v>41</v>
      </c>
      <c r="B6" s="4" t="s">
        <v>51</v>
      </c>
      <c r="D6" s="4">
        <f>Table2[[#This Row],[Answer]]</f>
        <v>0</v>
      </c>
      <c r="E6" s="4" t="s">
        <v>27</v>
      </c>
      <c r="F6" s="4" t="s">
        <v>52</v>
      </c>
      <c r="G6" s="4"/>
      <c r="J6" s="4" t="s">
        <v>53</v>
      </c>
    </row>
    <row r="7" spans="1:10" ht="72.599999999999994">
      <c r="A7" s="4" t="s">
        <v>41</v>
      </c>
      <c r="B7" s="4" t="s">
        <v>54</v>
      </c>
      <c r="D7" s="4">
        <f>Table2[[#This Row],[Answer]]</f>
        <v>0</v>
      </c>
      <c r="E7" s="4" t="s">
        <v>23</v>
      </c>
      <c r="F7" s="4" t="s">
        <v>55</v>
      </c>
      <c r="G7" s="4"/>
      <c r="J7" s="5" t="s">
        <v>40</v>
      </c>
    </row>
    <row r="8" spans="1:10" ht="43.5">
      <c r="A8" s="4" t="s">
        <v>56</v>
      </c>
      <c r="B8" s="4" t="s">
        <v>57</v>
      </c>
      <c r="D8" s="4">
        <f>Table2[[#This Row],[Answer]]</f>
        <v>0</v>
      </c>
      <c r="E8" s="4" t="s">
        <v>23</v>
      </c>
      <c r="F8" s="4" t="s">
        <v>58</v>
      </c>
      <c r="G8" s="4"/>
      <c r="J8" s="5" t="s">
        <v>40</v>
      </c>
    </row>
    <row r="9" spans="1:10" ht="29.1">
      <c r="A9" s="4" t="s">
        <v>56</v>
      </c>
      <c r="B9" s="4" t="s">
        <v>59</v>
      </c>
      <c r="D9" s="4">
        <f>Table2[[#This Row],[Answer]]</f>
        <v>0</v>
      </c>
      <c r="E9" s="4" t="s">
        <v>23</v>
      </c>
      <c r="F9" s="4" t="s">
        <v>60</v>
      </c>
      <c r="G9" s="4"/>
      <c r="J9" s="5" t="s">
        <v>40</v>
      </c>
    </row>
    <row r="10" spans="1:10" ht="29.1">
      <c r="A10" s="4" t="s">
        <v>56</v>
      </c>
      <c r="B10" s="4" t="s">
        <v>61</v>
      </c>
      <c r="D10" s="4">
        <f>Table2[[#This Row],[Answer]]</f>
        <v>0</v>
      </c>
      <c r="E10" s="4" t="s">
        <v>23</v>
      </c>
      <c r="F10" s="4" t="s">
        <v>62</v>
      </c>
      <c r="G10" s="4"/>
      <c r="J10" s="5" t="s">
        <v>40</v>
      </c>
    </row>
    <row r="11" spans="1:10" ht="43.5">
      <c r="A11" s="4" t="s">
        <v>56</v>
      </c>
      <c r="B11" s="4" t="s">
        <v>63</v>
      </c>
      <c r="D11" s="4">
        <f>Table2[[#This Row],[Answer]]</f>
        <v>0</v>
      </c>
      <c r="E11" s="4" t="s">
        <v>23</v>
      </c>
      <c r="F11" s="4" t="s">
        <v>64</v>
      </c>
      <c r="G11" s="4"/>
      <c r="J11" s="5" t="s">
        <v>40</v>
      </c>
    </row>
    <row r="12" spans="1:10" ht="29.1">
      <c r="A12" s="4" t="s">
        <v>56</v>
      </c>
      <c r="B12" s="4" t="s">
        <v>65</v>
      </c>
      <c r="D12" s="4">
        <f>Table2[[#This Row],[Answer]]</f>
        <v>0</v>
      </c>
      <c r="E12" s="4" t="s">
        <v>27</v>
      </c>
      <c r="F12" s="4" t="s">
        <v>66</v>
      </c>
      <c r="G12" s="4"/>
      <c r="J12" s="4" t="s">
        <v>67</v>
      </c>
    </row>
    <row r="13" spans="1:10" ht="43.5">
      <c r="A13" s="4" t="s">
        <v>68</v>
      </c>
      <c r="B13" s="4" t="s">
        <v>69</v>
      </c>
      <c r="D13" s="4">
        <f>Table2[[#This Row],[Answer]]</f>
        <v>0</v>
      </c>
      <c r="E13" s="4" t="s">
        <v>27</v>
      </c>
      <c r="F13" s="4" t="s">
        <v>70</v>
      </c>
      <c r="G13" s="4"/>
      <c r="J13" s="5" t="s">
        <v>40</v>
      </c>
    </row>
    <row r="14" spans="1:10" ht="57.95">
      <c r="A14" s="4" t="s">
        <v>71</v>
      </c>
      <c r="B14" s="4" t="s">
        <v>72</v>
      </c>
      <c r="D14" s="4">
        <f>Table2[[#This Row],[Answer]]</f>
        <v>0</v>
      </c>
      <c r="E14" s="4" t="s">
        <v>27</v>
      </c>
      <c r="F14" s="4" t="s">
        <v>73</v>
      </c>
      <c r="G14" s="4"/>
      <c r="J14" s="5" t="s">
        <v>40</v>
      </c>
    </row>
    <row r="15" spans="1:10" ht="29.1">
      <c r="A15" s="4" t="s">
        <v>74</v>
      </c>
      <c r="B15" s="4" t="s">
        <v>75</v>
      </c>
      <c r="D15" s="4">
        <f>Table2[[#This Row],[Answer]]</f>
        <v>0</v>
      </c>
      <c r="E15" s="4" t="s">
        <v>27</v>
      </c>
      <c r="F15" s="4" t="s">
        <v>76</v>
      </c>
      <c r="G15" s="4"/>
      <c r="J15" s="5" t="s">
        <v>40</v>
      </c>
    </row>
    <row r="16" spans="1:10" ht="29.1">
      <c r="A16" s="4" t="s">
        <v>74</v>
      </c>
      <c r="B16" s="4" t="s">
        <v>77</v>
      </c>
      <c r="D16" s="4">
        <f>Table2[[#This Row],[Answer]]</f>
        <v>0</v>
      </c>
      <c r="E16" s="4" t="s">
        <v>27</v>
      </c>
      <c r="F16" s="4" t="s">
        <v>78</v>
      </c>
      <c r="G16" s="4"/>
      <c r="J16" s="5" t="s">
        <v>40</v>
      </c>
    </row>
    <row r="17" spans="1:10" ht="29.1">
      <c r="A17" s="4" t="s">
        <v>74</v>
      </c>
      <c r="B17" s="4" t="s">
        <v>79</v>
      </c>
      <c r="D17" s="4">
        <f>Table2[[#This Row],[Answer]]</f>
        <v>0</v>
      </c>
      <c r="E17" s="4" t="s">
        <v>27</v>
      </c>
      <c r="F17" s="4" t="s">
        <v>80</v>
      </c>
      <c r="G17" s="4"/>
      <c r="J17" s="5" t="s">
        <v>40</v>
      </c>
    </row>
    <row r="18" spans="1:10" ht="57.95">
      <c r="A18" s="4" t="s">
        <v>81</v>
      </c>
      <c r="B18" s="4" t="s">
        <v>82</v>
      </c>
      <c r="D18" s="4">
        <f>Table2[[#This Row],[Answer]]</f>
        <v>0</v>
      </c>
      <c r="E18" s="4" t="s">
        <v>83</v>
      </c>
      <c r="F18" s="4" t="s">
        <v>84</v>
      </c>
      <c r="G18" s="4"/>
      <c r="J18" s="5" t="s">
        <v>40</v>
      </c>
    </row>
    <row r="19" spans="1:10" ht="87">
      <c r="A19" s="4" t="s">
        <v>81</v>
      </c>
      <c r="B19" s="4" t="s">
        <v>85</v>
      </c>
      <c r="D19" s="4">
        <f>Table2[[#This Row],[Answer]]</f>
        <v>0</v>
      </c>
      <c r="E19" s="4" t="s">
        <v>83</v>
      </c>
      <c r="F19" s="4" t="s">
        <v>86</v>
      </c>
      <c r="G19" s="4"/>
      <c r="J19" s="5" t="s">
        <v>40</v>
      </c>
    </row>
    <row r="20" spans="1:10" ht="43.5">
      <c r="A20" s="4" t="s">
        <v>81</v>
      </c>
      <c r="B20" s="4" t="s">
        <v>87</v>
      </c>
      <c r="D20" s="4">
        <f>Table2[[#This Row],[Answer]]</f>
        <v>0</v>
      </c>
      <c r="E20" s="4" t="s">
        <v>27</v>
      </c>
      <c r="F20" s="4" t="s">
        <v>88</v>
      </c>
      <c r="G20" s="4"/>
      <c r="J20" s="5" t="s">
        <v>40</v>
      </c>
    </row>
    <row r="21" spans="1:10" ht="72.599999999999994">
      <c r="A21" s="4" t="s">
        <v>89</v>
      </c>
      <c r="B21" s="4" t="s">
        <v>90</v>
      </c>
      <c r="D21" s="4">
        <f>Table2[[#This Row],[Answer]]</f>
        <v>0</v>
      </c>
      <c r="E21" s="4" t="s">
        <v>27</v>
      </c>
      <c r="F21" s="4" t="s">
        <v>91</v>
      </c>
      <c r="G21" s="4"/>
      <c r="J21" s="5" t="s">
        <v>92</v>
      </c>
    </row>
    <row r="22" spans="1:10" ht="72.599999999999994">
      <c r="A22" s="4" t="s">
        <v>89</v>
      </c>
      <c r="B22" s="4" t="s">
        <v>93</v>
      </c>
      <c r="D22" s="4">
        <f>Table2[[#This Row],[Answer]]</f>
        <v>0</v>
      </c>
      <c r="E22" s="4" t="s">
        <v>27</v>
      </c>
      <c r="F22" s="4" t="s">
        <v>94</v>
      </c>
      <c r="G22" s="4"/>
      <c r="J22" s="5" t="s">
        <v>95</v>
      </c>
    </row>
  </sheetData>
  <conditionalFormatting sqref="C2:C22">
    <cfRule type="containsBlanks" dxfId="59" priority="1">
      <formula>LEN(TRIM(C2))=0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E506146-3EAA-4457-9A43-F67744C026CB}">
          <x14:formula1>
            <xm:f>LoV!$A$1:$A$2</xm:f>
          </x14:formula1>
          <xm:sqref>C2:C5 C7:C11 C13:C20 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BD8-4ECB-4464-A025-0D684CB6C352}">
  <dimension ref="A1:G22"/>
  <sheetViews>
    <sheetView topLeftCell="A13" workbookViewId="0">
      <selection activeCell="C20" sqref="C20"/>
    </sheetView>
  </sheetViews>
  <sheetFormatPr defaultColWidth="8.85546875" defaultRowHeight="14.45"/>
  <cols>
    <col min="1" max="1" width="31.28515625" style="4" bestFit="1" customWidth="1"/>
    <col min="2" max="2" width="34.7109375" style="6" customWidth="1"/>
    <col min="3" max="3" width="11.42578125" style="4" bestFit="1" customWidth="1"/>
    <col min="4" max="4" width="16.28515625" style="6" hidden="1" customWidth="1"/>
    <col min="5" max="5" width="27" style="6" bestFit="1" customWidth="1"/>
    <col min="6" max="6" width="56.28515625" style="6" customWidth="1"/>
    <col min="7" max="7" width="30.5703125" style="9" bestFit="1" customWidth="1"/>
    <col min="8" max="16384" width="8.85546875" style="9"/>
  </cols>
  <sheetData>
    <row r="1" spans="1:7">
      <c r="A1" s="7" t="s">
        <v>14</v>
      </c>
      <c r="B1" s="8" t="s">
        <v>15</v>
      </c>
      <c r="C1" s="12" t="s">
        <v>16</v>
      </c>
      <c r="D1" s="8" t="s">
        <v>17</v>
      </c>
      <c r="E1" s="8" t="s">
        <v>18</v>
      </c>
      <c r="F1" s="8" t="s">
        <v>19</v>
      </c>
      <c r="G1" s="10" t="s">
        <v>20</v>
      </c>
    </row>
    <row r="2" spans="1:7" ht="43.5">
      <c r="A2" s="4" t="s">
        <v>21</v>
      </c>
      <c r="B2" s="4" t="s">
        <v>96</v>
      </c>
      <c r="D2" s="4">
        <f>Table4[[#This Row],[Answer]]</f>
        <v>0</v>
      </c>
      <c r="E2" s="4" t="s">
        <v>23</v>
      </c>
      <c r="F2" s="4" t="s">
        <v>97</v>
      </c>
      <c r="G2" s="6"/>
    </row>
    <row r="3" spans="1:7" ht="57.95">
      <c r="A3" s="4" t="s">
        <v>98</v>
      </c>
      <c r="B3" s="4" t="s">
        <v>99</v>
      </c>
      <c r="D3" s="4">
        <f>Table4[[#This Row],[Answer]]</f>
        <v>0</v>
      </c>
      <c r="E3" s="4" t="s">
        <v>23</v>
      </c>
      <c r="F3" s="4" t="s">
        <v>100</v>
      </c>
      <c r="G3" s="6"/>
    </row>
    <row r="4" spans="1:7" ht="29.1">
      <c r="A4" s="4" t="s">
        <v>21</v>
      </c>
      <c r="B4" s="4" t="s">
        <v>101</v>
      </c>
      <c r="D4" s="4">
        <f>Table4[[#This Row],[Answer]]</f>
        <v>0</v>
      </c>
      <c r="E4" s="4" t="s">
        <v>27</v>
      </c>
      <c r="F4" s="4" t="s">
        <v>102</v>
      </c>
      <c r="G4" s="6"/>
    </row>
    <row r="5" spans="1:7" ht="57.95">
      <c r="A5" s="4" t="s">
        <v>103</v>
      </c>
      <c r="B5" s="4" t="s">
        <v>104</v>
      </c>
      <c r="D5" s="4">
        <f>Table4[[#This Row],[Answer]]</f>
        <v>0</v>
      </c>
      <c r="E5" s="4" t="s">
        <v>23</v>
      </c>
      <c r="F5" s="4" t="s">
        <v>105</v>
      </c>
      <c r="G5" s="6"/>
    </row>
    <row r="6" spans="1:7" ht="43.5">
      <c r="A6" s="4" t="s">
        <v>103</v>
      </c>
      <c r="B6" s="4" t="s">
        <v>106</v>
      </c>
      <c r="D6" s="4">
        <f>Table4[[#This Row],[Answer]]</f>
        <v>0</v>
      </c>
      <c r="E6" s="4" t="s">
        <v>23</v>
      </c>
      <c r="F6" s="4" t="s">
        <v>107</v>
      </c>
      <c r="G6" s="6"/>
    </row>
    <row r="7" spans="1:7" ht="57.95">
      <c r="A7" s="4" t="s">
        <v>103</v>
      </c>
      <c r="B7" s="4" t="s">
        <v>108</v>
      </c>
      <c r="D7" s="4">
        <f>Table4[[#This Row],[Answer]]</f>
        <v>0</v>
      </c>
      <c r="E7" s="4" t="s">
        <v>23</v>
      </c>
      <c r="F7" s="4" t="s">
        <v>109</v>
      </c>
      <c r="G7" s="24"/>
    </row>
    <row r="8" spans="1:7" ht="42.6" customHeight="1">
      <c r="A8" s="4" t="s">
        <v>74</v>
      </c>
      <c r="B8" s="4" t="s">
        <v>110</v>
      </c>
      <c r="D8" s="4">
        <f>Table4[[#This Row],[Answer]]</f>
        <v>0</v>
      </c>
      <c r="E8" s="4" t="s">
        <v>23</v>
      </c>
      <c r="F8" s="4" t="s">
        <v>111</v>
      </c>
      <c r="G8" s="6"/>
    </row>
    <row r="9" spans="1:7" ht="43.5">
      <c r="A9" s="4" t="s">
        <v>74</v>
      </c>
      <c r="B9" s="4" t="s">
        <v>112</v>
      </c>
      <c r="D9" s="4">
        <f>Table4[[#This Row],[Answer]]</f>
        <v>0</v>
      </c>
      <c r="E9" s="4" t="s">
        <v>27</v>
      </c>
      <c r="F9" s="4" t="s">
        <v>113</v>
      </c>
      <c r="G9" s="6"/>
    </row>
    <row r="10" spans="1:7" ht="43.5">
      <c r="A10" s="4" t="s">
        <v>74</v>
      </c>
      <c r="B10" s="4" t="s">
        <v>114</v>
      </c>
      <c r="D10" s="4">
        <f>Table4[[#This Row],[Answer]]</f>
        <v>0</v>
      </c>
      <c r="E10" s="4" t="s">
        <v>27</v>
      </c>
      <c r="F10" s="4" t="s">
        <v>115</v>
      </c>
      <c r="G10" s="6"/>
    </row>
    <row r="11" spans="1:7" ht="57.95">
      <c r="A11" s="4" t="s">
        <v>81</v>
      </c>
      <c r="B11" s="4" t="s">
        <v>116</v>
      </c>
      <c r="D11" s="4">
        <f>Table4[[#This Row],[Answer]]</f>
        <v>0</v>
      </c>
      <c r="E11" s="4" t="s">
        <v>83</v>
      </c>
      <c r="F11" s="4" t="s">
        <v>117</v>
      </c>
      <c r="G11" s="6"/>
    </row>
    <row r="12" spans="1:7" ht="43.5">
      <c r="A12" s="4" t="s">
        <v>81</v>
      </c>
      <c r="B12" s="4" t="s">
        <v>118</v>
      </c>
      <c r="D12" s="4">
        <f>Table4[[#This Row],[Answer]]</f>
        <v>0</v>
      </c>
      <c r="E12" s="4" t="s">
        <v>83</v>
      </c>
      <c r="F12" s="4" t="s">
        <v>119</v>
      </c>
      <c r="G12" s="6"/>
    </row>
    <row r="13" spans="1:7" ht="57.95">
      <c r="A13" s="4" t="s">
        <v>81</v>
      </c>
      <c r="B13" s="4" t="s">
        <v>120</v>
      </c>
      <c r="D13" s="4">
        <f>Table4[[#This Row],[Answer]]</f>
        <v>0</v>
      </c>
      <c r="E13" s="4" t="s">
        <v>121</v>
      </c>
      <c r="F13" s="4" t="s">
        <v>122</v>
      </c>
      <c r="G13" s="6"/>
    </row>
    <row r="14" spans="1:7" ht="43.5">
      <c r="A14" s="4" t="s">
        <v>123</v>
      </c>
      <c r="B14" s="4" t="s">
        <v>124</v>
      </c>
      <c r="D14" s="4">
        <f>Table4[[#This Row],[Answer]]</f>
        <v>0</v>
      </c>
      <c r="E14" s="4" t="s">
        <v>23</v>
      </c>
      <c r="F14" s="4" t="s">
        <v>125</v>
      </c>
      <c r="G14" s="6"/>
    </row>
    <row r="15" spans="1:7" ht="43.5">
      <c r="A15" s="4" t="s">
        <v>123</v>
      </c>
      <c r="B15" s="4" t="s">
        <v>126</v>
      </c>
      <c r="D15" s="4">
        <f>Table4[[#This Row],[Answer]]</f>
        <v>0</v>
      </c>
      <c r="E15" s="4" t="s">
        <v>23</v>
      </c>
      <c r="F15" s="4" t="s">
        <v>127</v>
      </c>
      <c r="G15" s="6"/>
    </row>
    <row r="16" spans="1:7" ht="43.5">
      <c r="A16" s="4" t="s">
        <v>123</v>
      </c>
      <c r="B16" s="4" t="s">
        <v>128</v>
      </c>
      <c r="D16" s="4">
        <f>Table4[[#This Row],[Answer]]</f>
        <v>0</v>
      </c>
      <c r="E16" s="4" t="s">
        <v>23</v>
      </c>
      <c r="F16" s="4" t="s">
        <v>129</v>
      </c>
      <c r="G16" s="6"/>
    </row>
    <row r="17" spans="1:7" ht="43.5">
      <c r="A17" s="4" t="s">
        <v>123</v>
      </c>
      <c r="B17" s="4" t="s">
        <v>130</v>
      </c>
      <c r="D17" s="4">
        <f>Table4[[#This Row],[Answer]]</f>
        <v>0</v>
      </c>
      <c r="E17" s="4" t="s">
        <v>23</v>
      </c>
      <c r="F17" s="4" t="s">
        <v>131</v>
      </c>
      <c r="G17" s="6"/>
    </row>
    <row r="18" spans="1:7" ht="72.599999999999994">
      <c r="A18" s="4" t="s">
        <v>132</v>
      </c>
      <c r="B18" s="4" t="s">
        <v>133</v>
      </c>
      <c r="D18" s="4">
        <f>Table4[[#This Row],[Answer]]</f>
        <v>0</v>
      </c>
      <c r="E18" s="4" t="s">
        <v>23</v>
      </c>
      <c r="F18" s="4" t="s">
        <v>134</v>
      </c>
      <c r="G18" s="6"/>
    </row>
    <row r="19" spans="1:7" ht="72.599999999999994">
      <c r="A19" s="4" t="s">
        <v>132</v>
      </c>
      <c r="B19" s="4" t="s">
        <v>135</v>
      </c>
      <c r="D19" s="4">
        <f>Table4[[#This Row],[Answer]]</f>
        <v>0</v>
      </c>
      <c r="E19" s="4" t="s">
        <v>23</v>
      </c>
      <c r="F19" s="4" t="s">
        <v>136</v>
      </c>
      <c r="G19" s="6"/>
    </row>
    <row r="20" spans="1:7" ht="57.95">
      <c r="A20" s="4" t="s">
        <v>137</v>
      </c>
      <c r="B20" s="4" t="s">
        <v>138</v>
      </c>
      <c r="D20" s="4">
        <f>Table4[[#This Row],[Answer]]</f>
        <v>0</v>
      </c>
      <c r="E20" s="4" t="s">
        <v>23</v>
      </c>
      <c r="F20" s="4" t="s">
        <v>139</v>
      </c>
      <c r="G20" s="6"/>
    </row>
    <row r="21" spans="1:7" ht="57.95">
      <c r="A21" s="4" t="s">
        <v>137</v>
      </c>
      <c r="B21" s="4" t="s">
        <v>140</v>
      </c>
      <c r="D21" s="4">
        <f>Table4[[#This Row],[Answer]]</f>
        <v>0</v>
      </c>
      <c r="E21" s="4" t="s">
        <v>23</v>
      </c>
      <c r="F21" s="4" t="s">
        <v>141</v>
      </c>
      <c r="G21" s="6"/>
    </row>
    <row r="22" spans="1:7" ht="72.599999999999994">
      <c r="A22" s="4" t="s">
        <v>68</v>
      </c>
      <c r="B22" s="4" t="s">
        <v>142</v>
      </c>
      <c r="D22" s="4">
        <f>Table4[[#This Row],[Answer]]</f>
        <v>0</v>
      </c>
      <c r="E22" s="4" t="s">
        <v>23</v>
      </c>
      <c r="F22" s="4" t="s">
        <v>143</v>
      </c>
      <c r="G22" s="6"/>
    </row>
  </sheetData>
  <conditionalFormatting sqref="C2:C17 C19:C22">
    <cfRule type="containsBlanks" dxfId="49" priority="2">
      <formula>LEN(TRIM(C2))=0</formula>
    </cfRule>
  </conditionalFormatting>
  <conditionalFormatting sqref="C18">
    <cfRule type="containsBlanks" dxfId="48" priority="1">
      <formula>LEN(TRIM(C18))=0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EFB65BD-0EEF-48D2-BB36-61E275B11B3E}">
          <x14:formula1>
            <xm:f>LoV!$A$1:$A$2</xm:f>
          </x14:formula1>
          <xm:sqref>C2:C8 C10:C17 C19:C22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C042-C155-42B3-A91C-E35DB85DEDFB}">
  <dimension ref="A1:G9"/>
  <sheetViews>
    <sheetView workbookViewId="0">
      <selection activeCell="C11" sqref="C11"/>
    </sheetView>
  </sheetViews>
  <sheetFormatPr defaultRowHeight="14.45"/>
  <cols>
    <col min="1" max="1" width="22.28515625" style="2" customWidth="1"/>
    <col min="2" max="2" width="35.140625" style="2" customWidth="1"/>
    <col min="3" max="3" width="11.42578125" style="2" bestFit="1" customWidth="1"/>
    <col min="4" max="4" width="31.85546875" style="2" hidden="1" customWidth="1"/>
    <col min="5" max="5" width="27" style="30" bestFit="1" customWidth="1"/>
    <col min="6" max="6" width="51.7109375" style="2" customWidth="1"/>
    <col min="7" max="7" width="30.5703125" bestFit="1" customWidth="1"/>
  </cols>
  <sheetData>
    <row r="1" spans="1:7">
      <c r="A1" s="7" t="s">
        <v>14</v>
      </c>
      <c r="B1" s="8" t="s">
        <v>15</v>
      </c>
      <c r="C1" s="12" t="s">
        <v>16</v>
      </c>
      <c r="D1" s="8" t="s">
        <v>17</v>
      </c>
      <c r="E1" s="8" t="s">
        <v>18</v>
      </c>
      <c r="F1" s="8" t="s">
        <v>19</v>
      </c>
      <c r="G1" s="8" t="s">
        <v>20</v>
      </c>
    </row>
    <row r="2" spans="1:7" ht="71.45" customHeight="1">
      <c r="A2" s="2" t="s">
        <v>144</v>
      </c>
      <c r="B2" s="3" t="s">
        <v>145</v>
      </c>
      <c r="C2" s="4"/>
      <c r="D2" s="3">
        <f>Table5[[#This Row],[Answer]]</f>
        <v>0</v>
      </c>
      <c r="E2" s="4" t="s">
        <v>23</v>
      </c>
      <c r="F2" s="3" t="s">
        <v>146</v>
      </c>
      <c r="G2" s="2"/>
    </row>
    <row r="3" spans="1:7" ht="57.95">
      <c r="A3" s="2" t="s">
        <v>144</v>
      </c>
      <c r="B3" s="3" t="s">
        <v>147</v>
      </c>
      <c r="C3" s="4"/>
      <c r="D3" s="3">
        <f>Table5[[#This Row],[Answer]]</f>
        <v>0</v>
      </c>
      <c r="E3" s="4" t="s">
        <v>27</v>
      </c>
      <c r="F3" s="3" t="s">
        <v>148</v>
      </c>
      <c r="G3" s="2"/>
    </row>
    <row r="4" spans="1:7" ht="72.599999999999994">
      <c r="A4" s="2" t="s">
        <v>144</v>
      </c>
      <c r="B4" s="3" t="s">
        <v>149</v>
      </c>
      <c r="C4" s="4"/>
      <c r="D4" s="3">
        <f>Table5[[#This Row],[Answer]]</f>
        <v>0</v>
      </c>
      <c r="E4" s="4" t="s">
        <v>23</v>
      </c>
      <c r="F4" s="3" t="s">
        <v>150</v>
      </c>
      <c r="G4" s="2"/>
    </row>
    <row r="5" spans="1:7" ht="72.599999999999994">
      <c r="A5" s="2" t="s">
        <v>144</v>
      </c>
      <c r="B5" s="3" t="s">
        <v>151</v>
      </c>
      <c r="C5" s="4"/>
      <c r="D5" s="3">
        <f>Table5[[#This Row],[Answer]]</f>
        <v>0</v>
      </c>
      <c r="E5" s="4" t="s">
        <v>23</v>
      </c>
      <c r="F5" s="3" t="s">
        <v>152</v>
      </c>
      <c r="G5" s="2"/>
    </row>
    <row r="6" spans="1:7" ht="57.95">
      <c r="A6" s="2" t="s">
        <v>144</v>
      </c>
      <c r="B6" s="3" t="s">
        <v>153</v>
      </c>
      <c r="C6" s="4"/>
      <c r="D6" s="3">
        <f>Table5[[#This Row],[Answer]]</f>
        <v>0</v>
      </c>
      <c r="E6" s="4" t="s">
        <v>23</v>
      </c>
      <c r="F6" s="3" t="s">
        <v>154</v>
      </c>
      <c r="G6" s="2"/>
    </row>
    <row r="7" spans="1:7" ht="72.599999999999994">
      <c r="A7" s="2" t="s">
        <v>41</v>
      </c>
      <c r="B7" s="3" t="s">
        <v>155</v>
      </c>
      <c r="C7" s="4"/>
      <c r="D7" s="3">
        <f>Table5[[#This Row],[Answer]]</f>
        <v>0</v>
      </c>
      <c r="E7" s="4" t="s">
        <v>121</v>
      </c>
      <c r="F7" s="3" t="s">
        <v>156</v>
      </c>
      <c r="G7" s="2"/>
    </row>
    <row r="8" spans="1:7" ht="43.5">
      <c r="A8" s="2" t="s">
        <v>41</v>
      </c>
      <c r="B8" s="3" t="s">
        <v>157</v>
      </c>
      <c r="C8" s="4"/>
      <c r="D8" s="3">
        <f>Table5[[#This Row],[Answer]]</f>
        <v>0</v>
      </c>
      <c r="E8" s="4" t="s">
        <v>121</v>
      </c>
      <c r="F8" s="3" t="s">
        <v>158</v>
      </c>
      <c r="G8" s="2"/>
    </row>
    <row r="9" spans="1:7" ht="29.1">
      <c r="A9" s="2" t="s">
        <v>41</v>
      </c>
      <c r="B9" s="3" t="s">
        <v>159</v>
      </c>
      <c r="C9" s="4"/>
      <c r="D9" s="3">
        <f>Table5[[#This Row],[Answer]]</f>
        <v>0</v>
      </c>
      <c r="E9" s="4" t="s">
        <v>83</v>
      </c>
      <c r="F9" s="3" t="s">
        <v>160</v>
      </c>
      <c r="G9" s="2"/>
    </row>
  </sheetData>
  <conditionalFormatting sqref="C2:C9">
    <cfRule type="containsBlanks" dxfId="36" priority="1">
      <formula>LEN(TRIM(C2))=0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444FEACA-897D-46DE-BD50-EB8C7B9C14A3}">
          <x14:formula1>
            <xm:f>LoV!$A$1:$A$2</xm:f>
          </x14:formula1>
          <xm:sqref>C2:C9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7AAE9-DA78-4FE1-BD12-913962897308}">
  <dimension ref="A1:G4"/>
  <sheetViews>
    <sheetView workbookViewId="0">
      <selection activeCell="B15" sqref="B15"/>
    </sheetView>
  </sheetViews>
  <sheetFormatPr defaultRowHeight="14.45"/>
  <cols>
    <col min="1" max="1" width="21.7109375" style="6" bestFit="1" customWidth="1"/>
    <col min="2" max="2" width="34.140625" style="6" customWidth="1"/>
    <col min="3" max="3" width="11.42578125" style="6" bestFit="1" customWidth="1"/>
    <col min="4" max="4" width="13.42578125" style="6" hidden="1" customWidth="1"/>
    <col min="5" max="5" width="27" style="6" bestFit="1" customWidth="1"/>
    <col min="6" max="6" width="57.7109375" style="6" customWidth="1"/>
    <col min="7" max="7" width="30.5703125" bestFit="1" customWidth="1"/>
  </cols>
  <sheetData>
    <row r="1" spans="1:7">
      <c r="A1" s="7" t="s">
        <v>14</v>
      </c>
      <c r="B1" s="8" t="s">
        <v>15</v>
      </c>
      <c r="C1" s="12" t="s">
        <v>16</v>
      </c>
      <c r="D1" s="8" t="s">
        <v>17</v>
      </c>
      <c r="E1" s="8" t="s">
        <v>18</v>
      </c>
      <c r="F1" s="8" t="s">
        <v>19</v>
      </c>
      <c r="G1" s="8" t="s">
        <v>20</v>
      </c>
    </row>
    <row r="2" spans="1:7" ht="72.599999999999994">
      <c r="A2" s="6" t="s">
        <v>81</v>
      </c>
      <c r="B2" s="4" t="s">
        <v>161</v>
      </c>
      <c r="C2" s="4"/>
      <c r="D2" s="4">
        <f>Table8[[#This Row],[Answer]]</f>
        <v>0</v>
      </c>
      <c r="E2" s="4" t="s">
        <v>121</v>
      </c>
      <c r="F2" s="4" t="s">
        <v>162</v>
      </c>
      <c r="G2" s="6"/>
    </row>
    <row r="3" spans="1:7" ht="87">
      <c r="A3" s="6" t="s">
        <v>81</v>
      </c>
      <c r="B3" s="4" t="s">
        <v>163</v>
      </c>
      <c r="C3" s="4"/>
      <c r="D3" s="4">
        <f>Table8[[#This Row],[Answer]]</f>
        <v>0</v>
      </c>
      <c r="E3" s="4" t="s">
        <v>27</v>
      </c>
      <c r="F3" s="4" t="s">
        <v>164</v>
      </c>
      <c r="G3" s="6"/>
    </row>
    <row r="4" spans="1:7" ht="71.099999999999994" customHeight="1">
      <c r="A4" s="6" t="s">
        <v>81</v>
      </c>
      <c r="B4" s="4" t="s">
        <v>165</v>
      </c>
      <c r="C4" s="4"/>
      <c r="D4" s="4">
        <f>Table8[[#This Row],[Answer]]</f>
        <v>0</v>
      </c>
      <c r="E4" s="4" t="s">
        <v>27</v>
      </c>
      <c r="F4" s="4" t="s">
        <v>166</v>
      </c>
      <c r="G4" s="6"/>
    </row>
  </sheetData>
  <conditionalFormatting sqref="C2:C4">
    <cfRule type="containsBlanks" dxfId="26" priority="1">
      <formula>LEN(TRIM(C2))=0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6D53DC13-8982-43DD-9794-D03E88B7CE11}">
          <x14:formula1>
            <xm:f>LoV!$A$1:$A$2</xm:f>
          </x14:formula1>
          <xm:sqref>C2:C4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0D14-59CA-4004-85A7-5ACF35D4CACD}">
  <dimension ref="A1:G8"/>
  <sheetViews>
    <sheetView workbookViewId="0">
      <selection activeCell="C2" sqref="C2"/>
    </sheetView>
  </sheetViews>
  <sheetFormatPr defaultColWidth="8.85546875" defaultRowHeight="14.45"/>
  <cols>
    <col min="1" max="1" width="22.28515625" style="4" customWidth="1"/>
    <col min="2" max="2" width="35.7109375" style="4" customWidth="1"/>
    <col min="3" max="3" width="11.42578125" style="4" bestFit="1" customWidth="1"/>
    <col min="4" max="4" width="13.42578125" style="4" hidden="1" customWidth="1"/>
    <col min="5" max="5" width="27" style="4" bestFit="1" customWidth="1"/>
    <col min="6" max="6" width="55.140625" style="4" customWidth="1"/>
    <col min="7" max="7" width="30.5703125" bestFit="1" customWidth="1"/>
  </cols>
  <sheetData>
    <row r="1" spans="1:7">
      <c r="A1" s="7" t="s">
        <v>14</v>
      </c>
      <c r="B1" s="7" t="s">
        <v>15</v>
      </c>
      <c r="C1" s="14" t="s">
        <v>16</v>
      </c>
      <c r="D1" s="7" t="s">
        <v>17</v>
      </c>
      <c r="E1" s="7" t="s">
        <v>18</v>
      </c>
      <c r="F1" s="7" t="s">
        <v>19</v>
      </c>
      <c r="G1" s="11" t="s">
        <v>20</v>
      </c>
    </row>
    <row r="2" spans="1:7" ht="43.5">
      <c r="A2" s="4" t="s">
        <v>167</v>
      </c>
      <c r="B2" s="4" t="s">
        <v>168</v>
      </c>
      <c r="D2" s="4">
        <f>Table6[[#This Row],[Answer]]</f>
        <v>0</v>
      </c>
      <c r="E2" s="4" t="s">
        <v>23</v>
      </c>
      <c r="F2" s="4" t="s">
        <v>169</v>
      </c>
      <c r="G2" s="4"/>
    </row>
    <row r="3" spans="1:7" ht="29.1">
      <c r="A3" s="4" t="s">
        <v>167</v>
      </c>
      <c r="B3" s="4" t="s">
        <v>170</v>
      </c>
      <c r="D3" s="4">
        <f>Table6[[#This Row],[Answer]]</f>
        <v>0</v>
      </c>
      <c r="E3" s="4" t="s">
        <v>23</v>
      </c>
      <c r="F3" s="4" t="s">
        <v>171</v>
      </c>
      <c r="G3" s="4"/>
    </row>
    <row r="4" spans="1:7" ht="43.5">
      <c r="A4" s="4" t="s">
        <v>167</v>
      </c>
      <c r="B4" s="4" t="s">
        <v>172</v>
      </c>
      <c r="D4" s="4">
        <f>Table6[[#This Row],[Answer]]</f>
        <v>0</v>
      </c>
      <c r="E4" s="4" t="s">
        <v>27</v>
      </c>
      <c r="F4" s="4" t="s">
        <v>173</v>
      </c>
      <c r="G4" s="4"/>
    </row>
    <row r="5" spans="1:7" ht="72.599999999999994">
      <c r="A5" s="4" t="s">
        <v>167</v>
      </c>
      <c r="B5" s="4" t="s">
        <v>174</v>
      </c>
      <c r="D5" s="4">
        <f>Table6[[#This Row],[Answer]]</f>
        <v>0</v>
      </c>
      <c r="E5" s="4" t="s">
        <v>27</v>
      </c>
      <c r="F5" s="4" t="s">
        <v>175</v>
      </c>
      <c r="G5" s="4"/>
    </row>
    <row r="6" spans="1:7" ht="57.95">
      <c r="A6" s="4" t="s">
        <v>167</v>
      </c>
      <c r="B6" s="4" t="s">
        <v>176</v>
      </c>
      <c r="D6" s="4">
        <f>Table6[[#This Row],[Answer]]</f>
        <v>0</v>
      </c>
      <c r="E6" s="4" t="s">
        <v>23</v>
      </c>
      <c r="F6" s="4" t="s">
        <v>177</v>
      </c>
      <c r="G6" s="4"/>
    </row>
    <row r="7" spans="1:7" ht="72.599999999999994">
      <c r="A7" s="4" t="s">
        <v>167</v>
      </c>
      <c r="B7" s="4" t="s">
        <v>178</v>
      </c>
      <c r="D7" s="4">
        <f>Table6[[#This Row],[Answer]]</f>
        <v>0</v>
      </c>
      <c r="E7" s="4" t="s">
        <v>23</v>
      </c>
      <c r="F7" s="4" t="s">
        <v>179</v>
      </c>
      <c r="G7" s="4"/>
    </row>
    <row r="8" spans="1:7" ht="57.95">
      <c r="A8" s="4" t="s">
        <v>167</v>
      </c>
      <c r="B8" s="4" t="s">
        <v>180</v>
      </c>
      <c r="D8" s="4">
        <f>Table6[[#This Row],[Answer]]</f>
        <v>0</v>
      </c>
      <c r="E8" s="4" t="s">
        <v>23</v>
      </c>
      <c r="F8" s="4" t="s">
        <v>181</v>
      </c>
      <c r="G8" s="4"/>
    </row>
  </sheetData>
  <conditionalFormatting sqref="C2:C8">
    <cfRule type="containsBlanks" dxfId="16" priority="1">
      <formula>LEN(TRIM(C2))=0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3C19B49-B94F-4C5D-86CA-D457F631A5B7}">
          <x14:formula1>
            <xm:f>LoV!$A$1:$A$2</xm:f>
          </x14:formula1>
          <xm:sqref>C2:C8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EFBA-CC6E-40FE-BADC-A034FD1E72F8}">
  <dimension ref="A1:G7"/>
  <sheetViews>
    <sheetView workbookViewId="0">
      <selection activeCell="H6" sqref="H6"/>
    </sheetView>
  </sheetViews>
  <sheetFormatPr defaultColWidth="21.85546875" defaultRowHeight="14.45"/>
  <cols>
    <col min="2" max="2" width="28" customWidth="1"/>
    <col min="4" max="4" width="21.85546875" hidden="1" customWidth="1"/>
    <col min="5" max="5" width="24" customWidth="1"/>
    <col min="6" max="6" width="30.7109375" customWidth="1"/>
    <col min="7" max="7" width="32.7109375" customWidth="1"/>
  </cols>
  <sheetData>
    <row r="1" spans="1:7">
      <c r="A1" s="18" t="s">
        <v>14</v>
      </c>
      <c r="B1" s="19" t="s">
        <v>15</v>
      </c>
      <c r="C1" s="19" t="s">
        <v>16</v>
      </c>
      <c r="D1" s="19" t="s">
        <v>17</v>
      </c>
      <c r="E1" s="19" t="s">
        <v>18</v>
      </c>
      <c r="F1" s="19" t="s">
        <v>19</v>
      </c>
      <c r="G1" s="19" t="s">
        <v>20</v>
      </c>
    </row>
    <row r="2" spans="1:7" ht="75" customHeight="1">
      <c r="A2" s="21" t="s">
        <v>21</v>
      </c>
      <c r="B2" s="23" t="s">
        <v>182</v>
      </c>
      <c r="C2" s="22"/>
      <c r="D2" s="23">
        <f>C2</f>
        <v>0</v>
      </c>
      <c r="E2" s="23" t="s">
        <v>23</v>
      </c>
      <c r="F2" s="23" t="s">
        <v>183</v>
      </c>
      <c r="G2" s="23"/>
    </row>
    <row r="3" spans="1:7" ht="108" customHeight="1">
      <c r="A3" s="20" t="s">
        <v>21</v>
      </c>
      <c r="B3" s="22" t="s">
        <v>184</v>
      </c>
      <c r="C3" s="22"/>
      <c r="D3" s="28">
        <f>C3</f>
        <v>0</v>
      </c>
      <c r="E3" s="22" t="s">
        <v>23</v>
      </c>
      <c r="F3" s="22" t="s">
        <v>185</v>
      </c>
      <c r="G3" s="22"/>
    </row>
    <row r="4" spans="1:7" ht="69" customHeight="1">
      <c r="A4" s="27" t="s">
        <v>21</v>
      </c>
      <c r="B4" s="28" t="s">
        <v>186</v>
      </c>
      <c r="C4" s="28"/>
      <c r="D4" s="28">
        <f>C4</f>
        <v>0</v>
      </c>
      <c r="E4" s="28" t="s">
        <v>27</v>
      </c>
      <c r="F4" s="28" t="s">
        <v>28</v>
      </c>
      <c r="G4" s="23"/>
    </row>
    <row r="5" spans="1:7" ht="80.25" customHeight="1">
      <c r="A5" s="20" t="s">
        <v>103</v>
      </c>
      <c r="B5" s="22" t="s">
        <v>187</v>
      </c>
      <c r="C5" s="28"/>
      <c r="D5" s="28">
        <f>C5</f>
        <v>0</v>
      </c>
      <c r="E5" s="22" t="s">
        <v>23</v>
      </c>
      <c r="F5" s="22" t="s">
        <v>188</v>
      </c>
      <c r="G5" s="22"/>
    </row>
    <row r="6" spans="1:7" ht="108.75" customHeight="1">
      <c r="A6" s="21" t="s">
        <v>33</v>
      </c>
      <c r="B6" s="23" t="s">
        <v>189</v>
      </c>
      <c r="C6" s="28"/>
      <c r="D6" s="23">
        <f>C6</f>
        <v>0</v>
      </c>
      <c r="E6" s="23" t="s">
        <v>23</v>
      </c>
      <c r="F6" s="23" t="s">
        <v>190</v>
      </c>
      <c r="G6" s="23"/>
    </row>
    <row r="7" spans="1:7" ht="72.599999999999994">
      <c r="A7" s="25" t="s">
        <v>103</v>
      </c>
      <c r="B7" s="26" t="s">
        <v>187</v>
      </c>
      <c r="C7" s="28"/>
      <c r="D7" s="28">
        <f>C7</f>
        <v>0</v>
      </c>
      <c r="E7" s="26" t="s">
        <v>23</v>
      </c>
      <c r="F7" s="26" t="s">
        <v>188</v>
      </c>
      <c r="G7" s="22"/>
    </row>
  </sheetData>
  <conditionalFormatting sqref="C4:C7">
    <cfRule type="containsBlanks" dxfId="4" priority="5">
      <formula>LEN(TRIM(C4))=0</formula>
    </cfRule>
  </conditionalFormatting>
  <conditionalFormatting sqref="C2:C3">
    <cfRule type="containsBlanks" dxfId="3" priority="3">
      <formula>LEN(TRIM(C2))=0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63671B-C8C7-42F8-B8D0-1C2D219507DD}">
          <x14:formula1>
            <xm:f>LoV!$A$1:$A$2</xm:f>
          </x14:formula1>
          <xm:sqref>C2:C7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E37B-C79E-40F7-A72D-9DF50342DE9E}">
  <dimension ref="A1:G4"/>
  <sheetViews>
    <sheetView workbookViewId="0">
      <selection activeCell="C8" sqref="C8"/>
    </sheetView>
  </sheetViews>
  <sheetFormatPr defaultColWidth="25.140625" defaultRowHeight="14.45"/>
  <cols>
    <col min="2" max="2" width="39" customWidth="1"/>
    <col min="4" max="4" width="13.28515625" hidden="1" customWidth="1"/>
    <col min="5" max="5" width="23.5703125" customWidth="1"/>
    <col min="7" max="7" width="27.42578125" customWidth="1"/>
  </cols>
  <sheetData>
    <row r="1" spans="1:7">
      <c r="A1" s="18" t="s">
        <v>14</v>
      </c>
      <c r="B1" s="19" t="s">
        <v>15</v>
      </c>
      <c r="C1" s="19" t="s">
        <v>16</v>
      </c>
      <c r="D1" s="19" t="s">
        <v>17</v>
      </c>
      <c r="E1" s="19" t="s">
        <v>18</v>
      </c>
      <c r="F1" s="19" t="s">
        <v>19</v>
      </c>
      <c r="G1" s="19" t="s">
        <v>20</v>
      </c>
    </row>
    <row r="2" spans="1:7" ht="109.5" customHeight="1">
      <c r="A2" s="20" t="s">
        <v>191</v>
      </c>
      <c r="B2" s="22" t="s">
        <v>192</v>
      </c>
      <c r="C2" s="26"/>
      <c r="D2" s="22">
        <f>C2</f>
        <v>0</v>
      </c>
      <c r="E2" s="22" t="s">
        <v>23</v>
      </c>
      <c r="F2" s="22" t="s">
        <v>193</v>
      </c>
      <c r="G2" s="22"/>
    </row>
    <row r="3" spans="1:7" ht="104.25" customHeight="1">
      <c r="A3" s="21" t="s">
        <v>21</v>
      </c>
      <c r="B3" s="23" t="s">
        <v>194</v>
      </c>
      <c r="C3" s="29"/>
      <c r="D3" s="26">
        <f>C3</f>
        <v>0</v>
      </c>
      <c r="E3" s="28" t="s">
        <v>23</v>
      </c>
      <c r="F3" s="23" t="s">
        <v>195</v>
      </c>
      <c r="G3" s="23"/>
    </row>
    <row r="4" spans="1:7" ht="126" customHeight="1">
      <c r="A4" s="20" t="s">
        <v>196</v>
      </c>
      <c r="B4" s="22" t="s">
        <v>197</v>
      </c>
      <c r="C4" s="26"/>
      <c r="D4" s="22">
        <f>C4</f>
        <v>0</v>
      </c>
      <c r="E4" s="22" t="s">
        <v>198</v>
      </c>
      <c r="F4" s="22" t="s">
        <v>199</v>
      </c>
      <c r="G4" s="22"/>
    </row>
  </sheetData>
  <conditionalFormatting sqref="C2">
    <cfRule type="containsBlanks" dxfId="2" priority="3">
      <formula>LEN(TRIM(C2))=0</formula>
    </cfRule>
  </conditionalFormatting>
  <conditionalFormatting sqref="C3">
    <cfRule type="containsBlanks" dxfId="1" priority="2">
      <formula>LEN(TRIM(C3))=0</formula>
    </cfRule>
  </conditionalFormatting>
  <conditionalFormatting sqref="C4">
    <cfRule type="containsBlanks" dxfId="0" priority="1">
      <formula>LEN(TRIM(C4))=0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9E659F8-F5CF-41FD-8FCF-E74EBBF1EC79}">
          <x14:formula1>
            <xm:f>LoV!$A$1:$A$2</xm:f>
          </x14:formula1>
          <xm:sqref>C2:C4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8045-83DA-4CE5-B1A0-2227166B3DCB}">
  <dimension ref="A2"/>
  <sheetViews>
    <sheetView workbookViewId="0">
      <selection activeCell="A2" sqref="A2"/>
    </sheetView>
  </sheetViews>
  <sheetFormatPr defaultRowHeight="14.45"/>
  <sheetData>
    <row r="2" spans="1:1">
      <c r="A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826D-77B4-49FE-AF1B-5D96FECEA916}">
  <dimension ref="A1:C3"/>
  <sheetViews>
    <sheetView workbookViewId="0">
      <selection activeCell="C3" sqref="C3"/>
    </sheetView>
  </sheetViews>
  <sheetFormatPr defaultRowHeight="14.45"/>
  <cols>
    <col min="2" max="2" width="13.5703125" customWidth="1"/>
  </cols>
  <sheetData>
    <row r="1" spans="1:3">
      <c r="A1" t="s">
        <v>201</v>
      </c>
      <c r="B1" t="s">
        <v>23</v>
      </c>
      <c r="C1" t="s">
        <v>202</v>
      </c>
    </row>
    <row r="2" spans="1:3">
      <c r="A2" t="s">
        <v>203</v>
      </c>
      <c r="B2" t="s">
        <v>27</v>
      </c>
      <c r="C2" t="s">
        <v>204</v>
      </c>
    </row>
    <row r="3" spans="1:3">
      <c r="C3" t="s">
        <v>205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88AE1E2C526944EA46BCE8D57CE53AA" ma:contentTypeVersion="18" ma:contentTypeDescription="Ein neues Dokument erstellen." ma:contentTypeScope="" ma:versionID="12a9569ae175c60879f46f278beb4410">
  <xsd:schema xmlns:xsd="http://www.w3.org/2001/XMLSchema" xmlns:xs="http://www.w3.org/2001/XMLSchema" xmlns:p="http://schemas.microsoft.com/office/2006/metadata/properties" xmlns:ns2="0430e81b-7803-4d8a-85f4-3cee90106561" xmlns:ns3="f2ecb985-20fa-44af-a068-ee706ed5b31e" targetNamespace="http://schemas.microsoft.com/office/2006/metadata/properties" ma:root="true" ma:fieldsID="1962ab1d22ce610b4f0bdc5f19d1f510" ns2:_="" ns3:_="">
    <xsd:import namespace="0430e81b-7803-4d8a-85f4-3cee90106561"/>
    <xsd:import namespace="f2ecb985-20fa-44af-a068-ee706ed5b3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RelationshipManager" minOccurs="0"/>
                <xsd:element ref="ns2:Sector" minOccurs="0"/>
                <xsd:element ref="ns2:Tag"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30e81b-7803-4d8a-85f4-3cee90106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6eb20c4f-c5c2-492b-9954-d638c64bfe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RelationshipManager" ma:index="20" nillable="true" ma:displayName="Relationship Manager" ma:format="Dropdown" ma:list="UserInfo" ma:SharePointGroup="0" ma:internalName="Relationship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or" ma:index="21" nillable="true" ma:displayName="Sector" ma:format="Dropdown" ma:internalName="Sector">
      <xsd:simpleType>
        <xsd:restriction base="dms:Choice">
          <xsd:enumeration value="Mobility"/>
          <xsd:enumeration value="Cities"/>
          <xsd:enumeration value="Tourism"/>
          <xsd:enumeration value="Energy"/>
          <xsd:enumeration value="Manufacturing"/>
          <xsd:enumeration value="Agridata"/>
          <xsd:enumeration value="Green deal"/>
          <xsd:enumeration value="Skillsdata"/>
          <xsd:enumeration value="Health"/>
          <xsd:enumeration value="Genomics data"/>
          <xsd:enumeration value="Cancer imaging"/>
          <xsd:enumeration value="Cultural heritage"/>
          <xsd:enumeration value="Language"/>
          <xsd:enumeration value="Media"/>
          <xsd:enumeration value="Other"/>
          <xsd:enumeration value="Choice 16"/>
        </xsd:restriction>
      </xsd:simpleType>
    </xsd:element>
    <xsd:element name="Tag" ma:index="22" nillable="true" ma:displayName="Tag" ma:format="Dropdown" ma:internalName="Tag">
      <xsd:complexType>
        <xsd:complexContent>
          <xsd:extension base="dms:MultiChoice">
            <xsd:sequence>
              <xsd:element name="Value" maxOccurs="unbounded" minOccurs="0" nillable="true">
                <xsd:simpleType>
                  <xsd:restriction base="dms:Choice">
                    <xsd:enumeration value="Legal BB"/>
                    <xsd:enumeration value="Governance BB"/>
                    <xsd:enumeration value="Business BB"/>
                    <xsd:enumeration value="Legal Compass"/>
                    <xsd:enumeration value="Data Governance Matrix"/>
                    <xsd:enumeration value="Catalogue of Contractual Modules"/>
                  </xsd:restriction>
                </xsd:simpleType>
              </xsd:element>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cb985-20fa-44af-a068-ee706ed5b31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16240a42-1f8b-4fcd-8d30-31420dfe35c0}" ma:internalName="TaxCatchAll" ma:showField="CatchAllData" ma:web="f2ecb985-20fa-44af-a068-ee706ed5b3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ationshipManager xmlns="0430e81b-7803-4d8a-85f4-3cee90106561">
      <UserInfo>
        <DisplayName/>
        <AccountId xsi:nil="true"/>
        <AccountType/>
      </UserInfo>
    </RelationshipManager>
    <lcf76f155ced4ddcb4097134ff3c332f xmlns="0430e81b-7803-4d8a-85f4-3cee90106561">
      <Terms xmlns="http://schemas.microsoft.com/office/infopath/2007/PartnerControls"/>
    </lcf76f155ced4ddcb4097134ff3c332f>
    <Sector xmlns="0430e81b-7803-4d8a-85f4-3cee90106561" xsi:nil="true"/>
    <TaxCatchAll xmlns="f2ecb985-20fa-44af-a068-ee706ed5b31e" xsi:nil="true"/>
    <Tag xmlns="0430e81b-7803-4d8a-85f4-3cee90106561" xsi:nil="true"/>
  </documentManagement>
</p:properties>
</file>

<file path=customXml/itemProps1.xml><?xml version="1.0" encoding="utf-8"?>
<ds:datastoreItem xmlns:ds="http://schemas.openxmlformats.org/officeDocument/2006/customXml" ds:itemID="{8AB1C545-92C6-4FD6-B25B-E9D451361BB0}"/>
</file>

<file path=customXml/itemProps2.xml><?xml version="1.0" encoding="utf-8"?>
<ds:datastoreItem xmlns:ds="http://schemas.openxmlformats.org/officeDocument/2006/customXml" ds:itemID="{4A9395A8-E9E7-4C46-8A92-6DFEA59DDBD1}"/>
</file>

<file path=customXml/itemProps3.xml><?xml version="1.0" encoding="utf-8"?>
<ds:datastoreItem xmlns:ds="http://schemas.openxmlformats.org/officeDocument/2006/customXml" ds:itemID="{A44E8010-C227-4666-994E-E99C10FBFD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Mariano Blaya-Andreu</dc:creator>
  <cp:keywords/>
  <dc:description/>
  <cp:lastModifiedBy>Stornebrink, M.H.M. (Michiel)</cp:lastModifiedBy>
  <cp:revision/>
  <dcterms:created xsi:type="dcterms:W3CDTF">2024-06-12T11:03:41Z</dcterms:created>
  <dcterms:modified xsi:type="dcterms:W3CDTF">2025-02-25T18:37:13Z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0x010100588AE1E2C526944EA46BCE8D57CE53AA</vt:lpwstr>
  </property>
  <property fmtid="{D5CDD505-2E9C-101B-9397-08002B2CF9AE}" pid="3" name="MediaServiceImageTags">
    <vt:lpwstr/>
  </property>
</Properties>
</file>