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igitalhubeu-my.sharepoint.com/personal/mario_holesch_internationaldataspaces_org/Documents/Desktop/Toolbox Self-Assessment V3/"/>
    </mc:Choice>
  </mc:AlternateContent>
  <xr:revisionPtr revIDLastSave="292" documentId="8_{EDB18C34-504C-4E9E-8FB7-2680B43D1EE9}" xr6:coauthVersionLast="47" xr6:coauthVersionMax="47" xr10:uidLastSave="{39784BFB-A225-4C95-B730-1B15AC8F6024}"/>
  <bookViews>
    <workbookView xWindow="-120" yWindow="-16320" windowWidth="29040" windowHeight="15720" tabRatio="811" activeTab="1" xr2:uid="{9E7BC050-AC12-4619-AA4F-1D687698DB2C}"/>
  </bookViews>
  <sheets>
    <sheet name="Dashboard" sheetId="3" r:id="rId1"/>
    <sheet name="Catalogue" sheetId="1" r:id="rId2"/>
    <sheet name="Change log" sheetId="10" state="hidden" r:id="rId3"/>
    <sheet name="LoV"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5" i="1"/>
  <c r="E6" i="1"/>
  <c r="E14" i="1"/>
  <c r="E17" i="1"/>
  <c r="E7" i="1"/>
  <c r="E8" i="1"/>
  <c r="E9" i="1"/>
  <c r="E10" i="1"/>
  <c r="E11" i="1"/>
  <c r="E12" i="1"/>
  <c r="E13" i="1"/>
  <c r="E2" i="1"/>
  <c r="E3" i="1"/>
  <c r="E15" i="1"/>
  <c r="E16" i="1"/>
  <c r="B3" i="3"/>
  <c r="C3" i="3"/>
  <c r="D3" i="3"/>
  <c r="E3" i="3" l="1"/>
  <c r="F3" i="3"/>
</calcChain>
</file>

<file path=xl/sharedStrings.xml><?xml version="1.0" encoding="utf-8"?>
<sst xmlns="http://schemas.openxmlformats.org/spreadsheetml/2006/main" count="103" uniqueCount="76">
  <si>
    <t>Service</t>
  </si>
  <si>
    <t>Score</t>
  </si>
  <si>
    <t>Blockers</t>
  </si>
  <si>
    <t>Not answered</t>
  </si>
  <si>
    <t>Outcome</t>
  </si>
  <si>
    <t>Filled out</t>
  </si>
  <si>
    <t>Catalogue</t>
  </si>
  <si>
    <t>Building block</t>
  </si>
  <si>
    <t>Question</t>
  </si>
  <si>
    <t>Answer</t>
  </si>
  <si>
    <t>Reviewed</t>
  </si>
  <si>
    <t>Must have or should have?</t>
  </si>
  <si>
    <t>Description</t>
  </si>
  <si>
    <t>Comments from the applicant</t>
  </si>
  <si>
    <t>Must have</t>
  </si>
  <si>
    <t>Should have</t>
  </si>
  <si>
    <t>Data, Services and Offerings Descriptions</t>
  </si>
  <si>
    <t>Does the catalogue have capability to handle basic metadata of data and service offerings?</t>
  </si>
  <si>
    <t>A catalogue must contain descriptions of data and service offerings.</t>
  </si>
  <si>
    <t>Does the catalogue have the capability to include information about the different means of accessing the data?</t>
  </si>
  <si>
    <t>The catalogue must provide clear information on data distribution. This includes details on how users can access the datasets, such as through direct downloads, APIs, or data streaming services.</t>
  </si>
  <si>
    <t>An effective catalogue must encompass clearly articulated policies that outline the terms of use, privacy considerations, and any restrictions associated with accessing and utilizing the data resources.</t>
  </si>
  <si>
    <t>The metadata used for describing data, services, and offerings within the catalogue should adhere to established standards such as DCAT (Data Catalog Vocabulary). By adopting standardized vocabularies, such as DCAT, for metadata description, the catalogue ensures consistency, interoperability, and compatibility with other data catalogues and repositories.</t>
  </si>
  <si>
    <t xml:space="preserve">Publication &amp; discovery </t>
  </si>
  <si>
    <t>Does the catalogue allow querying and filtering of metadata, related data and services offerings?</t>
  </si>
  <si>
    <t>Access &amp; usage policies and enforcement</t>
  </si>
  <si>
    <t>Access and usage policies can be defined at the Catalogue level, for example to “filter” what is displayed to a participant based on its profile (verifiable credentials).</t>
  </si>
  <si>
    <t>Data models</t>
  </si>
  <si>
    <t>Does the catalogue allow meta data to refer to the data model of the data sets and services being offered? E.g. by providing a link to a standardised vocabulary</t>
  </si>
  <si>
    <t>Data consumers need to understand the semantics of data sets and services being offering. Semantics are provided by means of data models and vocabularies. The metadata of data sets and services should refer to the used data models.</t>
  </si>
  <si>
    <t>Provenance &amp; traceability</t>
  </si>
  <si>
    <t>Value creation services</t>
  </si>
  <si>
    <t xml:space="preserve">Depending on the governance, use cases, and purposes of value creation services, there should be in place a mechanism to make visible some value creation services just to a set of data space participants </t>
  </si>
  <si>
    <t>Replace FAIL by BLANK when all answers are blank</t>
  </si>
  <si>
    <t>Yes</t>
  </si>
  <si>
    <t>PASS</t>
  </si>
  <si>
    <t>No</t>
  </si>
  <si>
    <t>FAIL</t>
  </si>
  <si>
    <t>EMPTY</t>
  </si>
  <si>
    <t>Req. Number</t>
  </si>
  <si>
    <t>Req.-BB-DSO-004</t>
  </si>
  <si>
    <t>Req.-BB-DSO-005</t>
  </si>
  <si>
    <t>Req.-BB-DSO-006</t>
  </si>
  <si>
    <t>Req.-BB-DSO-007</t>
  </si>
  <si>
    <t>Req.-BB-DSO-008</t>
  </si>
  <si>
    <t>Req.-BB-PD-001</t>
  </si>
  <si>
    <t>Req.-BB-PD-004</t>
  </si>
  <si>
    <t>Req.-BB-AUP-001</t>
  </si>
  <si>
    <t>Req.-BB-DM-006</t>
  </si>
  <si>
    <t>Req.-BB-VCS-002</t>
  </si>
  <si>
    <t>Does the catalogue provide clear documentation of legal and ethical metadata related to datasets and data services, including licenses, rights, publisher information, conformance, and details of any modifications or updates?</t>
  </si>
  <si>
    <t>The catalogue should provide clear documentation of legal and ethical metadata related to datasets and data services, including licenses, rights, publisher information, conformance, and details of any modifications or updates.</t>
  </si>
  <si>
    <t>Does the catalogue use standardized metadata vocabularies (e.g., DCAT) to describe datasets, services, and offerings, ensuring consistency and interoperability?</t>
  </si>
  <si>
    <t>Does the catalogue allow publishing, updating, and removal of metadata, related to data and services offerings?</t>
  </si>
  <si>
    <t>The catalogue must enable providers (of data and services) to publish, update, and remove metadata of their offerings.</t>
  </si>
  <si>
    <t>Req.-BB-PT-011</t>
  </si>
  <si>
    <t>Does the participant agent log state transition requests, successes, and failures for cataloging, contract negotiation, and data transfer processes?</t>
  </si>
  <si>
    <t>Does the catalogue support restricting the visibility of metadata about value creation services to specific participants?</t>
  </si>
  <si>
    <t>Req.-BB-VCS-010</t>
  </si>
  <si>
    <t>Is the service integrable with a participant agent?</t>
  </si>
  <si>
    <t>The service should be integrable with a Participant Agent, so that the service can work in the context of a data space</t>
  </si>
  <si>
    <t>Req.-BB-PD-010</t>
  </si>
  <si>
    <t>The control plane must support flexible catalogue configurations, allowing participants to use their own local catalogue, access aggregated catalogues from multiple participants, or combine both. This enables broader resource discovery while preserving autonomy in managing local descriptions.</t>
  </si>
  <si>
    <t>Does the control plane support the use of a local catalogue, an aggregated catalogue from multiple participants, or a combination of both?</t>
  </si>
  <si>
    <t>Does the catalogue allow the definition and enforcement of access and usage policies for the registered data sets/offerings?</t>
  </si>
  <si>
    <t>The participant agent must create, edit, and manage dataset and service descriptions in its catalogue using DCAT, ensuring consistent and interoperable documentation for discovery and reuse across the data space.</t>
  </si>
  <si>
    <t>The catalogue should include validation mechanisms to check whether data products conform to defined data model specifications. This ensures structural and semantic consistency, facilitating interoperability and reliable data integration</t>
  </si>
  <si>
    <t>The service should support describing the quality of datasets.</t>
  </si>
  <si>
    <t>Does the service enable users to create, edit, and manage data and service descriptions using DCAT?</t>
  </si>
  <si>
    <t>Does the service provide validation mechanisms to ensure the data product conforms to data model specifications?</t>
  </si>
  <si>
    <t>Does the service support describing the quality information of datasets?</t>
  </si>
  <si>
    <t>Req.-BB-DSO-001</t>
  </si>
  <si>
    <t>Req.-BB-DSO-002</t>
  </si>
  <si>
    <t>Req.-BB-DSO-003</t>
  </si>
  <si>
    <t>Does the catalogue handle metadata about policies, constraints, and rules, for access control, usage, and duties?</t>
  </si>
  <si>
    <t>Participant agents need to keep log entries of state transition requests and successes and failures of those state transitions. The state machines in the data space protocols include: cataloging, contract negotiation, and the transfer process. It is not about the content of the data, but about the process leading up to the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</si>
</sst>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theme="1"/>
      <name val="Aptos Narrow"/>
      <family val="2"/>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0"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1" fontId="0" fillId="0" borderId="0" xfId="0" applyNumberFormat="1"/>
    <xf numFmtId="0" fontId="0" fillId="0" borderId="0" xfId="0" applyAlignment="1">
      <alignment horizontal="right"/>
    </xf>
    <xf numFmtId="10" fontId="0" fillId="0" borderId="0" xfId="0" applyNumberFormat="1" applyAlignment="1">
      <alignment horizontal="right"/>
    </xf>
    <xf numFmtId="1" fontId="0" fillId="0" borderId="0" xfId="0" applyNumberFormat="1" applyAlignment="1">
      <alignment horizontal="right"/>
    </xf>
    <xf numFmtId="0" fontId="0" fillId="0" borderId="0" xfId="0" applyAlignment="1">
      <alignment horizontal="center" vertical="center" wrapText="1"/>
    </xf>
  </cellXfs>
  <cellStyles count="1">
    <cellStyle name="Standard" xfId="0" builtinId="0"/>
  </cellStyles>
  <dxfs count="16">
    <dxf>
      <fill>
        <patternFill>
          <bgColor rgb="FFFFFF00"/>
        </patternFill>
      </fill>
    </dxf>
    <dxf>
      <font>
        <i val="0"/>
        <strike val="0"/>
        <outline val="0"/>
        <shadow val="0"/>
        <u val="none"/>
        <vertAlign val="baseline"/>
        <sz val="11"/>
        <color theme="1"/>
        <name val="Aptos Narrow"/>
        <family val="2"/>
        <scheme val="none"/>
      </font>
      <alignment horizontal="center" vertical="center" textRotation="0" wrapText="1" indent="0" justifyLastLine="0" shrinkToFit="0" readingOrder="0"/>
    </dxf>
    <dxf>
      <font>
        <i val="0"/>
        <strike val="0"/>
        <outline val="0"/>
        <shadow val="0"/>
        <u val="none"/>
        <vertAlign val="baseline"/>
        <sz val="11"/>
        <color theme="1"/>
        <name val="Aptos Narrow"/>
        <family val="2"/>
        <scheme val="none"/>
      </font>
      <alignment horizontal="center" vertical="center" textRotation="0" indent="0" justifyLastLine="0" shrinkToFit="0" readingOrder="0"/>
    </dxf>
    <dxf>
      <font>
        <i val="0"/>
        <strike val="0"/>
        <outline val="0"/>
        <shadow val="0"/>
        <u val="none"/>
        <vertAlign val="baseline"/>
        <sz val="11"/>
        <color theme="1"/>
        <name val="Aptos Narrow"/>
        <family val="2"/>
        <scheme val="none"/>
      </font>
      <alignment horizontal="center" vertical="center" textRotation="0" indent="0" justifyLastLine="0" shrinkToFit="0" readingOrder="0"/>
    </dxf>
    <dxf>
      <font>
        <b val="0"/>
        <i val="0"/>
        <strike val="0"/>
        <outline val="0"/>
        <shadow val="0"/>
        <u val="none"/>
        <vertAlign val="baseline"/>
        <sz val="11"/>
        <color theme="1"/>
        <name val="Aptos Narrow"/>
        <family val="2"/>
        <scheme val="none"/>
      </font>
      <numFmt numFmtId="0" formatCode="General"/>
      <alignment horizontal="center" vertical="center" textRotation="0" wrapText="1" indent="0" justifyLastLine="0" shrinkToFit="0" readingOrder="0"/>
    </dxf>
    <dxf>
      <font>
        <b val="0"/>
        <i val="0"/>
        <strike val="0"/>
        <outline val="0"/>
        <shadow val="0"/>
        <u val="none"/>
        <vertAlign val="baseline"/>
        <sz val="11"/>
        <color theme="1"/>
        <name val="Aptos Narrow"/>
        <family val="2"/>
        <scheme val="none"/>
      </font>
      <fill>
        <patternFill patternType="none">
          <fgColor indexed="64"/>
          <bgColor auto="1"/>
        </patternFill>
      </fill>
      <alignment horizontal="center" vertical="center" textRotation="0" indent="0" justifyLastLine="0" shrinkToFit="0" readingOrder="0"/>
    </dxf>
    <dxf>
      <font>
        <i val="0"/>
        <strike val="0"/>
        <outline val="0"/>
        <shadow val="0"/>
        <u val="none"/>
        <vertAlign val="baseline"/>
        <sz val="11"/>
        <color theme="1"/>
        <name val="Aptos Narrow"/>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i val="0"/>
        <strike val="0"/>
        <outline val="0"/>
        <shadow val="0"/>
        <u val="none"/>
        <vertAlign val="baseline"/>
        <sz val="11"/>
        <color theme="1"/>
        <name val="Aptos Narrow"/>
        <family val="2"/>
        <scheme val="none"/>
      </font>
      <alignment horizontal="center" vertical="center" textRotation="0" wrapText="1" indent="0" justifyLastLine="0" shrinkToFit="0" readingOrder="0"/>
    </dxf>
    <dxf>
      <font>
        <i val="0"/>
        <strike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indent="0" justifyLastLine="0" shrinkToFit="0" readingOrder="0"/>
    </dxf>
    <dxf>
      <numFmt numFmtId="0" formatCode="General"/>
    </dxf>
    <dxf>
      <numFmt numFmtId="0" formatCode="General"/>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286112-3DDF-4741-8FDF-47C15D50739A}" name="Table7" displayName="Table7" ref="A2:F3" totalsRowShown="0">
  <tableColumns count="6">
    <tableColumn id="1" xr3:uid="{40395864-17F6-47B8-A12F-079850275B85}" name="Service"/>
    <tableColumn id="2" xr3:uid="{ED090F5B-0F24-4FF3-A94D-3BE138EFBA9E}" name="Score" dataDxfId="15">
      <calculatedColumnFormula>COUNTIF(INDIRECT($A3&amp;"!D:D"),"="&amp;LoV!$A$1)/(COUNTA(INDIRECT($A3&amp;"!A:A"))-1)</calculatedColumnFormula>
    </tableColumn>
    <tableColumn id="3" xr3:uid="{61C48B14-7585-4057-9CAF-0FB8264CE021}" name="Blockers" dataDxfId="14">
      <calculatedColumnFormula>COUNTIFS(INDIRECT($A3&amp;"!D:D"),"="&amp;LoV!$A$2,INDIRECT($A3&amp;"!F:F"),"="&amp;LoV!$B$1)</calculatedColumnFormula>
    </tableColumn>
    <tableColumn id="5" xr3:uid="{6314838F-D3D5-4110-B387-96320A993BBC}" name="Not answered" dataDxfId="13">
      <calculatedColumnFormula>COUNTIFS(INDIRECT($A3&amp;"!A:A"),"&lt;&gt;"&amp;"",INDIRECT($A3&amp;"!D:D"),"="&amp;"")</calculatedColumnFormula>
    </tableColumn>
    <tableColumn id="4" xr3:uid="{942633B4-998D-4B15-BD80-744DC34FE123}" name="Outcome" dataDxfId="12">
      <calculatedColumnFormula>IF(OR(Table7[[#This Row],[Blockers]]&gt;0,Table7[[#This Row],[Not answered]]&gt;0),LoV!$C$2,LoV!$C$1)</calculatedColumnFormula>
    </tableColumn>
    <tableColumn id="6" xr3:uid="{9199624F-EBCC-43AE-AD45-7B3D7D11359A}" name="Filled out" dataDxfId="11">
      <calculatedColumnFormula>IF( COUNTA(INDIRECT($A3&amp;"!A:A")) = Table7[[#This Row],[Not answered]]+1, "not filled out", "yes")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62AABD-5BFF-4AE4-8902-4E16797CD394}" name="Table2" displayName="Table2" ref="A1:H17" totalsRowShown="0" headerRowDxfId="10" dataDxfId="9">
  <autoFilter ref="A1:H17" xr:uid="{4362AABD-5BFF-4AE4-8902-4E16797CD394}"/>
  <sortState xmlns:xlrd2="http://schemas.microsoft.com/office/spreadsheetml/2017/richdata2" ref="A2:H17">
    <sortCondition ref="B1:B17"/>
  </sortState>
  <tableColumns count="8">
    <tableColumn id="1" xr3:uid="{30E08222-3C91-4326-8CB5-4BDD64A12D56}" name="Building block" dataDxfId="8"/>
    <tableColumn id="8" xr3:uid="{8E83EA8F-BACB-4E0D-8EC1-48D1ADB2C37A}" name="Req. Number" dataDxfId="7"/>
    <tableColumn id="2" xr3:uid="{E871C909-B48A-4A4F-AB68-80C5C1DB59E6}" name="Question" dataDxfId="6"/>
    <tableColumn id="3" xr3:uid="{755736E5-6949-41B8-BF59-A3298501AB34}" name="Answer" dataDxfId="5"/>
    <tableColumn id="7" xr3:uid="{E9D6CAF7-99A7-45C6-A953-C6EA999F55D9}" name="Reviewed" dataDxfId="4">
      <calculatedColumnFormula>Table2[[#This Row],[Answer]]</calculatedColumnFormula>
    </tableColumn>
    <tableColumn id="6" xr3:uid="{8FA8A756-3669-42D7-BCD8-AFA403ABB105}" name="Must have or should have?" dataDxfId="3"/>
    <tableColumn id="4" xr3:uid="{645F67DC-3603-465A-92D4-9DBD49DC48E8}" name="Description" dataDxfId="2"/>
    <tableColumn id="5" xr3:uid="{EB306E75-0A7D-4100-8501-16CD32B58C0E}" name="Comments from the applicant"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5B63-9D7C-40C7-9295-5551F096F05B}">
  <dimension ref="A2:G5"/>
  <sheetViews>
    <sheetView workbookViewId="0">
      <selection activeCell="D4" sqref="D4"/>
    </sheetView>
  </sheetViews>
  <sheetFormatPr baseColWidth="10" defaultColWidth="8.85546875" defaultRowHeight="15" x14ac:dyDescent="0.25"/>
  <cols>
    <col min="1" max="1" width="22.85546875" bestFit="1" customWidth="1"/>
    <col min="3" max="3" width="14.5703125" customWidth="1"/>
    <col min="4" max="4" width="9.85546875" customWidth="1"/>
    <col min="5" max="5" width="10.140625" customWidth="1"/>
    <col min="6" max="6" width="11.42578125" bestFit="1" customWidth="1"/>
  </cols>
  <sheetData>
    <row r="2" spans="1:7" x14ac:dyDescent="0.25">
      <c r="A2" t="s">
        <v>0</v>
      </c>
      <c r="B2" s="5" t="s">
        <v>1</v>
      </c>
      <c r="C2" s="5" t="s">
        <v>2</v>
      </c>
      <c r="D2" s="5" t="s">
        <v>3</v>
      </c>
      <c r="E2" s="5" t="s">
        <v>4</v>
      </c>
      <c r="F2" t="s">
        <v>5</v>
      </c>
    </row>
    <row r="3" spans="1:7" x14ac:dyDescent="0.25">
      <c r="A3" t="s">
        <v>6</v>
      </c>
      <c r="B3" s="6">
        <f ca="1">COUNTIF(INDIRECT($A3&amp;"!D:D"),"="&amp;LoV!$A$1)/(COUNTA(INDIRECT($A3&amp;"!A:A"))-1)</f>
        <v>0</v>
      </c>
      <c r="C3" s="7">
        <f ca="1">COUNTIFS(INDIRECT($A3&amp;"!D:D"),"="&amp;LoV!$A$2,INDIRECT($A3&amp;"!F:F"),"="&amp;LoV!$B$1)</f>
        <v>0</v>
      </c>
      <c r="D3" s="7">
        <f ca="1">COUNTIFS(INDIRECT($A3&amp;"!A:A"),"&lt;&gt;"&amp;"",INDIRECT($A3&amp;"!D:D"),"="&amp;"")</f>
        <v>16</v>
      </c>
      <c r="E3" s="5" t="str">
        <f ca="1">IF(OR(Table7[[#This Row],[Blockers]]&gt;0,Table7[[#This Row],[Not answered]]&gt;0),LoV!$C$2,LoV!$C$1)</f>
        <v>FAIL</v>
      </c>
      <c r="F3" t="str">
        <f ca="1">IF( COUNTA(INDIRECT($A3&amp;"!A:A")) = Table7[[#This Row],[Not answered]]+1, "not filled out", "yes")</f>
        <v>not filled out</v>
      </c>
      <c r="G3" s="4"/>
    </row>
    <row r="4" spans="1:7" x14ac:dyDescent="0.25">
      <c r="B4" s="1"/>
    </row>
    <row r="5" spans="1:7" x14ac:dyDescent="0.25">
      <c r="B5"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ACD9-5E28-4091-A30D-3C1C9A62627C}">
  <dimension ref="A1:H17"/>
  <sheetViews>
    <sheetView tabSelected="1" workbookViewId="0">
      <selection activeCell="G16" sqref="G16"/>
    </sheetView>
  </sheetViews>
  <sheetFormatPr baseColWidth="10" defaultColWidth="8.85546875" defaultRowHeight="15" x14ac:dyDescent="0.25"/>
  <cols>
    <col min="1" max="2" width="28.5703125" style="2" customWidth="1"/>
    <col min="3" max="3" width="40.140625" style="2" customWidth="1"/>
    <col min="4" max="4" width="9.140625" style="2" bestFit="1" customWidth="1"/>
    <col min="5" max="5" width="11.140625" style="2" hidden="1" customWidth="1"/>
    <col min="6" max="6" width="24.85546875" style="2" customWidth="1"/>
    <col min="7" max="7" width="56" style="2" customWidth="1"/>
    <col min="8" max="8" width="30.85546875" style="3" customWidth="1"/>
    <col min="9" max="16384" width="8.85546875" style="3"/>
  </cols>
  <sheetData>
    <row r="1" spans="1:8" x14ac:dyDescent="0.25">
      <c r="A1" s="2" t="s">
        <v>7</v>
      </c>
      <c r="B1" s="2" t="s">
        <v>39</v>
      </c>
      <c r="C1" s="3" t="s">
        <v>8</v>
      </c>
      <c r="D1" s="3" t="s">
        <v>9</v>
      </c>
      <c r="E1" s="3" t="s">
        <v>10</v>
      </c>
      <c r="F1" s="3" t="s">
        <v>11</v>
      </c>
      <c r="G1" s="3" t="s">
        <v>12</v>
      </c>
      <c r="H1" s="3" t="s">
        <v>13</v>
      </c>
    </row>
    <row r="2" spans="1:8" ht="45" x14ac:dyDescent="0.25">
      <c r="A2" s="2" t="s">
        <v>25</v>
      </c>
      <c r="B2" s="2" t="s">
        <v>47</v>
      </c>
      <c r="C2" s="2" t="s">
        <v>64</v>
      </c>
      <c r="E2" s="2">
        <f>Table2[[#This Row],[Answer]]</f>
        <v>0</v>
      </c>
      <c r="F2" s="2" t="s">
        <v>15</v>
      </c>
      <c r="G2" s="2" t="s">
        <v>26</v>
      </c>
      <c r="H2" s="2"/>
    </row>
    <row r="3" spans="1:8" ht="60" x14ac:dyDescent="0.25">
      <c r="A3" s="2" t="s">
        <v>27</v>
      </c>
      <c r="B3" s="2" t="s">
        <v>48</v>
      </c>
      <c r="C3" s="2" t="s">
        <v>28</v>
      </c>
      <c r="E3" s="2">
        <f>Table2[[#This Row],[Answer]]</f>
        <v>0</v>
      </c>
      <c r="F3" s="2" t="s">
        <v>15</v>
      </c>
      <c r="G3" s="2" t="s">
        <v>29</v>
      </c>
      <c r="H3" s="2"/>
    </row>
    <row r="4" spans="1:8" ht="60" x14ac:dyDescent="0.25">
      <c r="A4" s="2" t="s">
        <v>16</v>
      </c>
      <c r="B4" s="2" t="s">
        <v>71</v>
      </c>
      <c r="C4" s="8" t="s">
        <v>68</v>
      </c>
      <c r="D4" s="3"/>
      <c r="E4" s="3">
        <f>Table2[[#This Row],[Answer]]</f>
        <v>0</v>
      </c>
      <c r="F4" s="3" t="s">
        <v>14</v>
      </c>
      <c r="G4" s="8" t="s">
        <v>65</v>
      </c>
    </row>
    <row r="5" spans="1:8" ht="75" x14ac:dyDescent="0.25">
      <c r="A5" s="2" t="s">
        <v>16</v>
      </c>
      <c r="B5" s="2" t="s">
        <v>72</v>
      </c>
      <c r="C5" s="8" t="s">
        <v>69</v>
      </c>
      <c r="D5" s="3"/>
      <c r="E5" s="3">
        <f>Table2[[#This Row],[Answer]]</f>
        <v>0</v>
      </c>
      <c r="F5" s="3" t="s">
        <v>14</v>
      </c>
      <c r="G5" s="8" t="s">
        <v>66</v>
      </c>
    </row>
    <row r="6" spans="1:8" ht="30" x14ac:dyDescent="0.25">
      <c r="A6" s="2" t="s">
        <v>16</v>
      </c>
      <c r="B6" s="2" t="s">
        <v>73</v>
      </c>
      <c r="C6" s="8" t="s">
        <v>70</v>
      </c>
      <c r="D6" s="3"/>
      <c r="E6" s="3">
        <f>Table2[[#This Row],[Answer]]</f>
        <v>0</v>
      </c>
      <c r="F6" s="3" t="s">
        <v>15</v>
      </c>
      <c r="G6" s="8" t="s">
        <v>67</v>
      </c>
    </row>
    <row r="7" spans="1:8" ht="45" x14ac:dyDescent="0.25">
      <c r="A7" s="2" t="s">
        <v>16</v>
      </c>
      <c r="B7" s="2" t="s">
        <v>40</v>
      </c>
      <c r="C7" s="2" t="s">
        <v>17</v>
      </c>
      <c r="E7" s="2">
        <f>Table2[[#This Row],[Answer]]</f>
        <v>0</v>
      </c>
      <c r="F7" s="2" t="s">
        <v>14</v>
      </c>
      <c r="G7" s="2" t="s">
        <v>18</v>
      </c>
      <c r="H7" s="2"/>
    </row>
    <row r="8" spans="1:8" ht="60" x14ac:dyDescent="0.25">
      <c r="A8" s="2" t="s">
        <v>16</v>
      </c>
      <c r="B8" s="2" t="s">
        <v>41</v>
      </c>
      <c r="C8" s="2" t="s">
        <v>19</v>
      </c>
      <c r="E8" s="2">
        <f>Table2[[#This Row],[Answer]]</f>
        <v>0</v>
      </c>
      <c r="F8" s="2" t="s">
        <v>14</v>
      </c>
      <c r="G8" s="2" t="s">
        <v>20</v>
      </c>
      <c r="H8" s="2"/>
    </row>
    <row r="9" spans="1:8" ht="60" x14ac:dyDescent="0.25">
      <c r="A9" s="2" t="s">
        <v>16</v>
      </c>
      <c r="B9" s="2" t="s">
        <v>42</v>
      </c>
      <c r="C9" s="2" t="s">
        <v>74</v>
      </c>
      <c r="E9" s="2">
        <f>Table2[[#This Row],[Answer]]</f>
        <v>0</v>
      </c>
      <c r="F9" s="2" t="s">
        <v>14</v>
      </c>
      <c r="G9" s="2" t="s">
        <v>21</v>
      </c>
      <c r="H9" s="2"/>
    </row>
    <row r="10" spans="1:8" ht="90" x14ac:dyDescent="0.25">
      <c r="A10" s="2" t="s">
        <v>16</v>
      </c>
      <c r="B10" s="2" t="s">
        <v>43</v>
      </c>
      <c r="C10" s="2" t="s">
        <v>50</v>
      </c>
      <c r="E10" s="2">
        <f>Table2[[#This Row],[Answer]]</f>
        <v>0</v>
      </c>
      <c r="F10" s="2" t="s">
        <v>15</v>
      </c>
      <c r="G10" s="2" t="s">
        <v>51</v>
      </c>
      <c r="H10" s="2"/>
    </row>
    <row r="11" spans="1:8" ht="105" x14ac:dyDescent="0.25">
      <c r="A11" s="2" t="s">
        <v>16</v>
      </c>
      <c r="B11" s="2" t="s">
        <v>44</v>
      </c>
      <c r="C11" s="2" t="s">
        <v>52</v>
      </c>
      <c r="E11" s="2">
        <f>Table2[[#This Row],[Answer]]</f>
        <v>0</v>
      </c>
      <c r="F11" s="2" t="s">
        <v>14</v>
      </c>
      <c r="G11" s="2" t="s">
        <v>22</v>
      </c>
      <c r="H11" s="2"/>
    </row>
    <row r="12" spans="1:8" ht="45" x14ac:dyDescent="0.25">
      <c r="A12" s="2" t="s">
        <v>23</v>
      </c>
      <c r="B12" s="2" t="s">
        <v>45</v>
      </c>
      <c r="C12" s="2" t="s">
        <v>53</v>
      </c>
      <c r="E12" s="2">
        <f>Table2[[#This Row],[Answer]]</f>
        <v>0</v>
      </c>
      <c r="F12" s="2" t="s">
        <v>14</v>
      </c>
      <c r="G12" s="2" t="s">
        <v>54</v>
      </c>
      <c r="H12" s="2"/>
    </row>
    <row r="13" spans="1:8" ht="45" x14ac:dyDescent="0.25">
      <c r="A13" s="2" t="s">
        <v>23</v>
      </c>
      <c r="B13" s="2" t="s">
        <v>46</v>
      </c>
      <c r="C13" s="2" t="s">
        <v>24</v>
      </c>
      <c r="E13" s="2">
        <f>Table2[[#This Row],[Answer]]</f>
        <v>0</v>
      </c>
      <c r="F13" s="2" t="s">
        <v>14</v>
      </c>
      <c r="G13" s="2" t="s">
        <v>54</v>
      </c>
      <c r="H13" s="2"/>
    </row>
    <row r="14" spans="1:8" ht="90" x14ac:dyDescent="0.25">
      <c r="A14" s="2" t="s">
        <v>23</v>
      </c>
      <c r="B14" s="2" t="s">
        <v>61</v>
      </c>
      <c r="C14" s="2" t="s">
        <v>63</v>
      </c>
      <c r="E14" s="2">
        <f>Table2[[#This Row],[Answer]]</f>
        <v>0</v>
      </c>
      <c r="F14" s="2" t="s">
        <v>14</v>
      </c>
      <c r="G14" s="2" t="s">
        <v>62</v>
      </c>
      <c r="H14" s="2"/>
    </row>
    <row r="15" spans="1:8" ht="90" x14ac:dyDescent="0.25">
      <c r="A15" s="2" t="s">
        <v>30</v>
      </c>
      <c r="B15" s="2" t="s">
        <v>55</v>
      </c>
      <c r="C15" s="2" t="s">
        <v>56</v>
      </c>
      <c r="E15" s="2">
        <f>Table2[[#This Row],[Answer]]</f>
        <v>0</v>
      </c>
      <c r="F15" s="2" t="s">
        <v>14</v>
      </c>
      <c r="G15" s="2" t="s">
        <v>75</v>
      </c>
      <c r="H15" s="2"/>
    </row>
    <row r="16" spans="1:8" ht="60" x14ac:dyDescent="0.25">
      <c r="A16" s="2" t="s">
        <v>31</v>
      </c>
      <c r="B16" s="2" t="s">
        <v>49</v>
      </c>
      <c r="C16" s="2" t="s">
        <v>57</v>
      </c>
      <c r="E16" s="2">
        <f>Table2[[#This Row],[Answer]]</f>
        <v>0</v>
      </c>
      <c r="F16" s="2" t="s">
        <v>15</v>
      </c>
      <c r="G16" s="2" t="s">
        <v>32</v>
      </c>
      <c r="H16" s="2"/>
    </row>
    <row r="17" spans="1:8" ht="30" x14ac:dyDescent="0.25">
      <c r="A17" s="2" t="s">
        <v>31</v>
      </c>
      <c r="B17" s="2" t="s">
        <v>58</v>
      </c>
      <c r="C17" s="2" t="s">
        <v>59</v>
      </c>
      <c r="E17" s="2">
        <f>Table2[[#This Row],[Answer]]</f>
        <v>0</v>
      </c>
      <c r="F17" s="2" t="s">
        <v>14</v>
      </c>
      <c r="G17" s="2" t="s">
        <v>60</v>
      </c>
      <c r="H17" s="2"/>
    </row>
  </sheetData>
  <phoneticPr fontId="2" type="noConversion"/>
  <conditionalFormatting sqref="D2:D17">
    <cfRule type="containsBlanks" dxfId="0" priority="1">
      <formula>LEN(TRIM(D2))=0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E506146-3EAA-4457-9A43-F67744C026CB}">
          <x14:formula1>
            <xm:f>LoV!$A$1:$A$2</xm:f>
          </x14:formula1>
          <xm:sqref>D5:D8 D10:D17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8045-83DA-4CE5-B1A0-2227166B3DCB}">
  <dimension ref="A2"/>
  <sheetViews>
    <sheetView workbookViewId="0">
      <selection activeCell="A2" sqref="A2"/>
    </sheetView>
  </sheetViews>
  <sheetFormatPr baseColWidth="10" defaultColWidth="8.85546875" defaultRowHeight="15" x14ac:dyDescent="0.25"/>
  <sheetData>
    <row r="2" spans="1:1" x14ac:dyDescent="0.25">
      <c r="A2"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26D-77B4-49FE-AF1B-5D96FECEA916}">
  <dimension ref="A1:C3"/>
  <sheetViews>
    <sheetView workbookViewId="0">
      <selection activeCell="C3" sqref="C3"/>
    </sheetView>
  </sheetViews>
  <sheetFormatPr baseColWidth="10" defaultColWidth="8.85546875" defaultRowHeight="15" x14ac:dyDescent="0.25"/>
  <cols>
    <col min="2" max="2" width="13.5703125" customWidth="1"/>
  </cols>
  <sheetData>
    <row r="1" spans="1:3" x14ac:dyDescent="0.25">
      <c r="A1" t="s">
        <v>34</v>
      </c>
      <c r="B1" t="s">
        <v>14</v>
      </c>
      <c r="C1" t="s">
        <v>35</v>
      </c>
    </row>
    <row r="2" spans="1:3" x14ac:dyDescent="0.25">
      <c r="A2" t="s">
        <v>36</v>
      </c>
      <c r="B2" t="s">
        <v>15</v>
      </c>
      <c r="C2" t="s">
        <v>37</v>
      </c>
    </row>
    <row r="3" spans="1:3" x14ac:dyDescent="0.25">
      <c r="C3"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0849eff41b9d89ff71d6aacfee8f4cbe">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a53690855e4ec5f607a4dce70285f6bf"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xsi:nil="true"/>
  </documentManagement>
</p:properties>
</file>

<file path=customXml/itemProps1.xml><?xml version="1.0" encoding="utf-8"?>
<ds:datastoreItem xmlns:ds="http://schemas.openxmlformats.org/officeDocument/2006/customXml" ds:itemID="{496E05D3-A4B9-4FAE-BE87-5B9200E545DA}"/>
</file>

<file path=customXml/itemProps2.xml><?xml version="1.0" encoding="utf-8"?>
<ds:datastoreItem xmlns:ds="http://schemas.openxmlformats.org/officeDocument/2006/customXml" ds:itemID="{4A9395A8-E9E7-4C46-8A92-6DFEA59DDBD1}">
  <ds:schemaRefs>
    <ds:schemaRef ds:uri="http://schemas.microsoft.com/sharepoint/v3/contenttype/forms"/>
  </ds:schemaRefs>
</ds:datastoreItem>
</file>

<file path=customXml/itemProps3.xml><?xml version="1.0" encoding="utf-8"?>
<ds:datastoreItem xmlns:ds="http://schemas.openxmlformats.org/officeDocument/2006/customXml" ds:itemID="{A44E8010-C227-4666-994E-E99C10FBFD52}">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f2ecb985-20fa-44af-a068-ee706ed5b31e"/>
    <ds:schemaRef ds:uri="0430e81b-7803-4d8a-85f4-3cee9010656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Dashboard</vt:lpstr>
      <vt:lpstr>Catalogue</vt:lpstr>
      <vt:lpstr>Change log</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Blaya-Andreu</dc:creator>
  <cp:keywords/>
  <dc:description/>
  <cp:lastModifiedBy>Dr. Mario Holesch</cp:lastModifiedBy>
  <cp:revision/>
  <dcterms:created xsi:type="dcterms:W3CDTF">2024-06-12T11:03:41Z</dcterms:created>
  <dcterms:modified xsi:type="dcterms:W3CDTF">2026-02-02T13:11:07Z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